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twillson\Desktop\"/>
    </mc:Choice>
  </mc:AlternateContent>
  <xr:revisionPtr revIDLastSave="0" documentId="8_{AFD85041-5BE6-4C07-BA89-72575645F1F9}" xr6:coauthVersionLast="47" xr6:coauthVersionMax="47" xr10:uidLastSave="{00000000-0000-0000-0000-000000000000}"/>
  <workbookProtection workbookAlgorithmName="SHA-512" workbookHashValue="du8psYSUPRyJPhtPCUVgf9R4c8cDCCG6AhvhQwtURyxv9m0nBpnaGPtXh40txjnKPaoo27o/rF/OQuvszUBtVQ==" workbookSaltValue="0S5myAGo0BWf3Mnsdh8D7w==" workbookSpinCount="100000" lockStructure="1"/>
  <bookViews>
    <workbookView xWindow="-120" yWindow="-120" windowWidth="29040" windowHeight="15840" tabRatio="913" activeTab="1" xr2:uid="{00000000-000D-0000-FFFF-FFFF00000000}"/>
  </bookViews>
  <sheets>
    <sheet name="(a) Index" sheetId="15"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ional Task 5-O" sheetId="29" r:id="rId13"/>
    <sheet name="11. Total Indirect Costs" sheetId="31" r:id="rId14"/>
    <sheet name="12. Program Narrative" sheetId="2" r:id="rId15"/>
    <sheet name="13. Cash Budget Request " sheetId="5" r:id="rId16"/>
    <sheet name="Dropdowns" sheetId="3" state="hidden" r:id="rId17"/>
  </sheets>
  <definedNames>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2" l="1"/>
  <c r="B10" i="12"/>
  <c r="O5" i="20"/>
  <c r="O6" i="20"/>
  <c r="O7" i="20"/>
  <c r="O8" i="20"/>
  <c r="O9" i="20"/>
  <c r="O10" i="20"/>
  <c r="O11" i="20"/>
  <c r="O12" i="20"/>
  <c r="O13" i="20"/>
  <c r="O14" i="20"/>
  <c r="O15" i="20"/>
  <c r="O16" i="20"/>
  <c r="O17" i="20"/>
  <c r="O18" i="20"/>
  <c r="H5" i="27"/>
  <c r="H6" i="27"/>
  <c r="H7" i="27"/>
  <c r="H8" i="27"/>
  <c r="H9" i="27"/>
  <c r="I9" i="27" s="1"/>
  <c r="H10" i="27"/>
  <c r="H11" i="27"/>
  <c r="H12" i="27"/>
  <c r="H13" i="27"/>
  <c r="H14" i="27"/>
  <c r="H15" i="27"/>
  <c r="H16" i="27"/>
  <c r="H17" i="27"/>
  <c r="H18" i="27"/>
  <c r="H19" i="27"/>
  <c r="H4" i="27"/>
  <c r="F5" i="27"/>
  <c r="F6" i="27"/>
  <c r="F7" i="27"/>
  <c r="F8" i="27"/>
  <c r="F9" i="27"/>
  <c r="F10" i="27"/>
  <c r="F11" i="27"/>
  <c r="F12" i="27"/>
  <c r="F13" i="27"/>
  <c r="F14" i="27"/>
  <c r="F15" i="27"/>
  <c r="F16" i="27"/>
  <c r="F17" i="27"/>
  <c r="F18" i="27"/>
  <c r="F19" i="27"/>
  <c r="F4" i="27"/>
  <c r="E5" i="19"/>
  <c r="E6" i="19"/>
  <c r="E7" i="19"/>
  <c r="E8" i="19"/>
  <c r="H8" i="19" s="1"/>
  <c r="E9" i="19"/>
  <c r="E10" i="19"/>
  <c r="E11" i="19"/>
  <c r="E12" i="19"/>
  <c r="G7" i="19"/>
  <c r="G8" i="19"/>
  <c r="G5" i="29"/>
  <c r="G6" i="29"/>
  <c r="G7" i="29"/>
  <c r="G8" i="29"/>
  <c r="G9" i="29"/>
  <c r="G10" i="29"/>
  <c r="G11" i="29"/>
  <c r="G12" i="29"/>
  <c r="G13" i="29"/>
  <c r="G14" i="29"/>
  <c r="G15" i="29"/>
  <c r="G16" i="29"/>
  <c r="G17" i="29"/>
  <c r="G18" i="29"/>
  <c r="G19" i="29"/>
  <c r="G20" i="29"/>
  <c r="E9" i="29"/>
  <c r="H9" i="29" s="1"/>
  <c r="E10" i="29"/>
  <c r="H10" i="29" s="1"/>
  <c r="E11" i="29"/>
  <c r="H11" i="29" s="1"/>
  <c r="E12" i="29"/>
  <c r="H12" i="29" s="1"/>
  <c r="E13" i="29"/>
  <c r="E14" i="29"/>
  <c r="H14" i="29" s="1"/>
  <c r="E15" i="29"/>
  <c r="H15" i="29" s="1"/>
  <c r="E16" i="29"/>
  <c r="E17" i="29"/>
  <c r="G5" i="28"/>
  <c r="G6" i="28"/>
  <c r="G7" i="28"/>
  <c r="G8" i="28"/>
  <c r="G9" i="28"/>
  <c r="G10" i="28"/>
  <c r="G11" i="28"/>
  <c r="G12" i="28"/>
  <c r="G13" i="28"/>
  <c r="G14" i="28"/>
  <c r="G15" i="28"/>
  <c r="G16" i="28"/>
  <c r="G17" i="28"/>
  <c r="G18" i="28"/>
  <c r="G19" i="28"/>
  <c r="G20" i="28"/>
  <c r="G21" i="28"/>
  <c r="G22" i="28"/>
  <c r="G23" i="28"/>
  <c r="G24" i="28"/>
  <c r="E5" i="28"/>
  <c r="E6" i="28"/>
  <c r="E25" i="28" s="1"/>
  <c r="E7" i="28"/>
  <c r="E8" i="28"/>
  <c r="E9" i="28"/>
  <c r="E10" i="28"/>
  <c r="E11" i="28"/>
  <c r="E12" i="28"/>
  <c r="H12" i="28" s="1"/>
  <c r="E13" i="28"/>
  <c r="E14" i="28"/>
  <c r="H14" i="28" s="1"/>
  <c r="E15" i="28"/>
  <c r="E16" i="28"/>
  <c r="E17" i="28"/>
  <c r="E18" i="28"/>
  <c r="E19" i="28"/>
  <c r="E20" i="28"/>
  <c r="E21" i="28"/>
  <c r="E22" i="28"/>
  <c r="E23" i="28"/>
  <c r="E24" i="28"/>
  <c r="H9" i="28"/>
  <c r="H10" i="28"/>
  <c r="H11" i="28"/>
  <c r="H13" i="28"/>
  <c r="H14" i="21"/>
  <c r="L14" i="21" s="1"/>
  <c r="K14" i="21"/>
  <c r="I10" i="27"/>
  <c r="I13" i="27"/>
  <c r="K5" i="26"/>
  <c r="K6" i="26"/>
  <c r="L6" i="26" s="1"/>
  <c r="K7" i="26"/>
  <c r="K8" i="26"/>
  <c r="K9" i="26"/>
  <c r="K10" i="26"/>
  <c r="L10" i="26" s="1"/>
  <c r="K11" i="26"/>
  <c r="K12" i="26"/>
  <c r="K13" i="26"/>
  <c r="K14" i="26"/>
  <c r="L14" i="26" s="1"/>
  <c r="K15" i="26"/>
  <c r="K16" i="26"/>
  <c r="K17" i="26"/>
  <c r="I5" i="26"/>
  <c r="I6" i="26"/>
  <c r="I7" i="26"/>
  <c r="I8" i="26"/>
  <c r="I9" i="26"/>
  <c r="I10" i="26"/>
  <c r="I11" i="26"/>
  <c r="I12" i="26"/>
  <c r="I13" i="26"/>
  <c r="I14" i="26"/>
  <c r="I15" i="26"/>
  <c r="I16" i="26"/>
  <c r="I17" i="26"/>
  <c r="L7" i="26"/>
  <c r="L11" i="26"/>
  <c r="F5" i="25"/>
  <c r="F6" i="25"/>
  <c r="F7" i="25"/>
  <c r="F8" i="25"/>
  <c r="F9" i="25"/>
  <c r="F10" i="25"/>
  <c r="F11" i="25"/>
  <c r="F12" i="25"/>
  <c r="F13" i="25"/>
  <c r="F14" i="25"/>
  <c r="F15" i="25"/>
  <c r="F16" i="25"/>
  <c r="F17" i="25"/>
  <c r="F18" i="25"/>
  <c r="F19" i="25"/>
  <c r="F20" i="25"/>
  <c r="F21" i="25"/>
  <c r="F22" i="25"/>
  <c r="F23" i="25"/>
  <c r="F24" i="25"/>
  <c r="F25" i="25"/>
  <c r="F4" i="25"/>
  <c r="F7" i="24"/>
  <c r="H7" i="24"/>
  <c r="F8" i="24"/>
  <c r="H8" i="24"/>
  <c r="F9" i="24"/>
  <c r="H9" i="24"/>
  <c r="F10" i="24"/>
  <c r="H10" i="24"/>
  <c r="F11" i="24"/>
  <c r="H11" i="24"/>
  <c r="G9" i="19"/>
  <c r="H9" i="19" s="1"/>
  <c r="G10" i="19"/>
  <c r="H10" i="19" s="1"/>
  <c r="H16" i="21"/>
  <c r="L16" i="21" s="1"/>
  <c r="K16" i="21"/>
  <c r="H7" i="21"/>
  <c r="K7" i="21"/>
  <c r="H8" i="21"/>
  <c r="K8" i="21"/>
  <c r="H9" i="21"/>
  <c r="K9" i="21"/>
  <c r="H10" i="21"/>
  <c r="K10" i="21"/>
  <c r="H11" i="21"/>
  <c r="K11" i="21"/>
  <c r="H12" i="21"/>
  <c r="K12" i="21"/>
  <c r="H13" i="21"/>
  <c r="K13" i="21"/>
  <c r="H15" i="21"/>
  <c r="K15" i="21"/>
  <c r="H17" i="21"/>
  <c r="K17" i="21"/>
  <c r="H18" i="21"/>
  <c r="K18" i="21"/>
  <c r="H19" i="21"/>
  <c r="K19" i="21"/>
  <c r="H20" i="21"/>
  <c r="K20" i="21"/>
  <c r="H21" i="21"/>
  <c r="K21" i="21"/>
  <c r="H22" i="21"/>
  <c r="K22" i="21"/>
  <c r="I10" i="24" l="1"/>
  <c r="L15" i="26"/>
  <c r="L13" i="26"/>
  <c r="L9" i="26"/>
  <c r="H16" i="29"/>
  <c r="L5" i="26"/>
  <c r="I7" i="24"/>
  <c r="H7" i="19"/>
  <c r="H17" i="29"/>
  <c r="H13" i="29"/>
  <c r="L7" i="21"/>
  <c r="I14" i="27"/>
  <c r="I12" i="27"/>
  <c r="I11" i="27"/>
  <c r="L12" i="26"/>
  <c r="L8" i="26"/>
  <c r="I9" i="24"/>
  <c r="I8" i="24"/>
  <c r="I11" i="24"/>
  <c r="L8" i="21"/>
  <c r="L9" i="21"/>
  <c r="L10" i="21"/>
  <c r="L11" i="21"/>
  <c r="L12" i="21"/>
  <c r="L13" i="21"/>
  <c r="L15" i="21"/>
  <c r="L17" i="21"/>
  <c r="L18" i="21"/>
  <c r="L19" i="21"/>
  <c r="L20" i="21"/>
  <c r="L21" i="21"/>
  <c r="L22" i="21"/>
  <c r="E6" i="29" l="1"/>
  <c r="E7" i="29"/>
  <c r="E8" i="29"/>
  <c r="G4" i="29"/>
  <c r="E4" i="29"/>
  <c r="E5" i="29"/>
  <c r="E18" i="29"/>
  <c r="E19" i="29"/>
  <c r="E20" i="29"/>
  <c r="E4" i="31"/>
  <c r="B4" i="31"/>
  <c r="B5" i="22"/>
  <c r="D5" i="22" s="1"/>
  <c r="B6" i="22"/>
  <c r="D6" i="22" s="1"/>
  <c r="B7" i="22"/>
  <c r="D7" i="22" s="1"/>
  <c r="B8" i="22"/>
  <c r="D8" i="22" s="1"/>
  <c r="B9" i="22"/>
  <c r="D9" i="22" s="1"/>
  <c r="B11" i="22"/>
  <c r="D11" i="22" s="1"/>
  <c r="B12" i="22"/>
  <c r="D12" i="22" s="1"/>
  <c r="B13" i="22"/>
  <c r="D13" i="22" s="1"/>
  <c r="B15" i="22"/>
  <c r="D15" i="22" s="1"/>
  <c r="B16" i="22"/>
  <c r="D16" i="22" s="1"/>
  <c r="B17" i="22"/>
  <c r="D17" i="22" s="1"/>
  <c r="H5" i="28"/>
  <c r="H6" i="28"/>
  <c r="H15" i="28"/>
  <c r="H16" i="28"/>
  <c r="H19" i="28"/>
  <c r="H20" i="28"/>
  <c r="H23" i="28"/>
  <c r="H24" i="28"/>
  <c r="B10" i="22"/>
  <c r="D10" i="22" s="1"/>
  <c r="B14" i="22"/>
  <c r="D14" i="22" s="1"/>
  <c r="B18" i="22"/>
  <c r="D18" i="22" s="1"/>
  <c r="Q5" i="20"/>
  <c r="E5" i="22" s="1"/>
  <c r="G5" i="22" s="1"/>
  <c r="Q6" i="20"/>
  <c r="E6" i="22" s="1"/>
  <c r="G6" i="22" s="1"/>
  <c r="Q7" i="20"/>
  <c r="E7" i="22" s="1"/>
  <c r="G7" i="22" s="1"/>
  <c r="Q8" i="20"/>
  <c r="E8" i="22" s="1"/>
  <c r="G8" i="22" s="1"/>
  <c r="Q9" i="20"/>
  <c r="E9" i="22" s="1"/>
  <c r="G9" i="22" s="1"/>
  <c r="Q10" i="20"/>
  <c r="E10" i="22" s="1"/>
  <c r="G10" i="22" s="1"/>
  <c r="Q11" i="20"/>
  <c r="E11" i="22" s="1"/>
  <c r="G11" i="22" s="1"/>
  <c r="Q12" i="20"/>
  <c r="E12" i="22" s="1"/>
  <c r="G12" i="22" s="1"/>
  <c r="Q13" i="20"/>
  <c r="E13" i="22" s="1"/>
  <c r="G13" i="22" s="1"/>
  <c r="Q14" i="20"/>
  <c r="E14" i="22" s="1"/>
  <c r="G14" i="22" s="1"/>
  <c r="Q15" i="20"/>
  <c r="E15" i="22" s="1"/>
  <c r="G15" i="22" s="1"/>
  <c r="Q16" i="20"/>
  <c r="E16" i="22" s="1"/>
  <c r="G16" i="22" s="1"/>
  <c r="Q17" i="20"/>
  <c r="E17" i="22" s="1"/>
  <c r="G17" i="22" s="1"/>
  <c r="Q18" i="20"/>
  <c r="E18" i="22" s="1"/>
  <c r="G18" i="22" s="1"/>
  <c r="Q4" i="20"/>
  <c r="O4" i="20"/>
  <c r="F15" i="24"/>
  <c r="H15" i="24"/>
  <c r="F12" i="24"/>
  <c r="H12" i="24"/>
  <c r="G5" i="19"/>
  <c r="G6" i="19"/>
  <c r="G11" i="19"/>
  <c r="G12" i="19"/>
  <c r="H5" i="19"/>
  <c r="H6" i="19"/>
  <c r="H11" i="19"/>
  <c r="H12" i="19"/>
  <c r="A5" i="22"/>
  <c r="A6" i="22"/>
  <c r="A7" i="22"/>
  <c r="A8" i="22"/>
  <c r="A9" i="22"/>
  <c r="A10" i="22"/>
  <c r="A11" i="22"/>
  <c r="A12" i="22"/>
  <c r="A13" i="22"/>
  <c r="A14" i="22"/>
  <c r="A15" i="22"/>
  <c r="A16" i="22"/>
  <c r="A17" i="22"/>
  <c r="A18" i="22"/>
  <c r="E26" i="25"/>
  <c r="C9" i="12" s="1"/>
  <c r="D26" i="25"/>
  <c r="K5" i="21"/>
  <c r="K6" i="21"/>
  <c r="K23" i="21"/>
  <c r="K24" i="21"/>
  <c r="K25" i="21"/>
  <c r="K26" i="21"/>
  <c r="K27" i="21"/>
  <c r="H5" i="21"/>
  <c r="H6" i="21"/>
  <c r="H23" i="21"/>
  <c r="H24" i="21"/>
  <c r="H25" i="21"/>
  <c r="H26" i="21"/>
  <c r="H27" i="21"/>
  <c r="A4" i="22"/>
  <c r="H4" i="24"/>
  <c r="H5" i="24"/>
  <c r="H6" i="24"/>
  <c r="H13" i="24"/>
  <c r="H14" i="24"/>
  <c r="H16" i="24"/>
  <c r="H17" i="24"/>
  <c r="H18" i="24"/>
  <c r="H19" i="24"/>
  <c r="H20" i="24"/>
  <c r="H21" i="24"/>
  <c r="H22" i="24"/>
  <c r="F4" i="24"/>
  <c r="F5" i="24"/>
  <c r="F6" i="24"/>
  <c r="F13" i="24"/>
  <c r="I13" i="24" s="1"/>
  <c r="F14" i="24"/>
  <c r="I14" i="24" s="1"/>
  <c r="F16" i="24"/>
  <c r="I16" i="24" s="1"/>
  <c r="F17" i="24"/>
  <c r="I17" i="24" s="1"/>
  <c r="F18" i="24"/>
  <c r="I18" i="24" s="1"/>
  <c r="F19" i="24"/>
  <c r="F20" i="24"/>
  <c r="I20" i="24" s="1"/>
  <c r="F21" i="24"/>
  <c r="I21" i="24" s="1"/>
  <c r="F22" i="24"/>
  <c r="I22" i="24" s="1"/>
  <c r="I6" i="24" l="1"/>
  <c r="I5" i="24"/>
  <c r="H6" i="29"/>
  <c r="H21" i="28"/>
  <c r="H17" i="28"/>
  <c r="H22" i="28"/>
  <c r="H18" i="28"/>
  <c r="I15" i="24"/>
  <c r="L16" i="26"/>
  <c r="H8" i="28"/>
  <c r="L17" i="26"/>
  <c r="H7" i="28"/>
  <c r="H5" i="29"/>
  <c r="L26" i="21"/>
  <c r="L25" i="21"/>
  <c r="L5" i="21"/>
  <c r="L24" i="21"/>
  <c r="L27" i="21"/>
  <c r="L23" i="21"/>
  <c r="H8" i="29"/>
  <c r="H7" i="29"/>
  <c r="H20" i="29"/>
  <c r="H18" i="29"/>
  <c r="E21" i="29"/>
  <c r="G21" i="29"/>
  <c r="H19" i="29"/>
  <c r="H4" i="29"/>
  <c r="L6" i="21"/>
  <c r="O19" i="20"/>
  <c r="Q19" i="20"/>
  <c r="R14" i="20"/>
  <c r="R15" i="20"/>
  <c r="R17" i="20"/>
  <c r="H6" i="22"/>
  <c r="H17" i="22"/>
  <c r="H18" i="22"/>
  <c r="H5" i="22"/>
  <c r="I19" i="24"/>
  <c r="H23" i="24"/>
  <c r="I4" i="24"/>
  <c r="I12" i="24"/>
  <c r="F23" i="24"/>
  <c r="R16" i="20"/>
  <c r="R10" i="20"/>
  <c r="R11" i="20"/>
  <c r="H7" i="22"/>
  <c r="R6" i="20"/>
  <c r="R13" i="20"/>
  <c r="R12" i="20"/>
  <c r="R18" i="20"/>
  <c r="R9" i="20"/>
  <c r="R7" i="20"/>
  <c r="R5" i="20"/>
  <c r="R8" i="20"/>
  <c r="R4" i="20"/>
  <c r="I16" i="27"/>
  <c r="K4" i="26"/>
  <c r="K18" i="26" s="1"/>
  <c r="E4" i="28"/>
  <c r="I23" i="24" l="1"/>
  <c r="H21" i="29"/>
  <c r="H9" i="22"/>
  <c r="H8" i="22"/>
  <c r="H15" i="22"/>
  <c r="I15" i="27"/>
  <c r="I7" i="27"/>
  <c r="I8" i="27"/>
  <c r="H11" i="22"/>
  <c r="H10" i="22"/>
  <c r="H16" i="22"/>
  <c r="H14" i="22"/>
  <c r="H13" i="22"/>
  <c r="H12" i="22"/>
  <c r="R19" i="20"/>
  <c r="B13" i="12"/>
  <c r="F26" i="25" l="1"/>
  <c r="G4" i="28"/>
  <c r="G4" i="19"/>
  <c r="E4" i="19"/>
  <c r="H4" i="19" l="1"/>
  <c r="G25" i="28"/>
  <c r="H4" i="28"/>
  <c r="B12" i="12"/>
  <c r="G13" i="19"/>
  <c r="C7" i="12" s="1"/>
  <c r="E13" i="19"/>
  <c r="K4" i="21"/>
  <c r="K28" i="21" s="1"/>
  <c r="H4" i="21"/>
  <c r="E4" i="22"/>
  <c r="G4" i="22" s="1"/>
  <c r="G19" i="22" s="1"/>
  <c r="C12" i="12" l="1"/>
  <c r="H25" i="28"/>
  <c r="D12" i="12"/>
  <c r="H13" i="19"/>
  <c r="B9" i="12"/>
  <c r="D9" i="12" s="1"/>
  <c r="L4" i="21"/>
  <c r="L28" i="21" s="1"/>
  <c r="H28" i="21"/>
  <c r="B4" i="22"/>
  <c r="D4" i="22" s="1"/>
  <c r="D19" i="22" s="1"/>
  <c r="I5" i="27"/>
  <c r="I18" i="27"/>
  <c r="F20" i="27"/>
  <c r="B11" i="12" s="1"/>
  <c r="I17" i="27"/>
  <c r="I6" i="27"/>
  <c r="I4" i="26"/>
  <c r="I18" i="26" s="1"/>
  <c r="B7" i="12"/>
  <c r="D7" i="12" s="1"/>
  <c r="C8" i="12"/>
  <c r="H4" i="22" l="1"/>
  <c r="H19" i="22" s="1"/>
  <c r="C6" i="12"/>
  <c r="B8" i="12"/>
  <c r="D8" i="12" s="1"/>
  <c r="C4" i="12"/>
  <c r="L4" i="26"/>
  <c r="L18" i="26" s="1"/>
  <c r="B6" i="12"/>
  <c r="H20" i="27"/>
  <c r="I19" i="27"/>
  <c r="I4" i="27"/>
  <c r="B4" i="12"/>
  <c r="C10" i="12"/>
  <c r="C13" i="12"/>
  <c r="D13" i="12" s="1"/>
  <c r="C5" i="12"/>
  <c r="D4" i="12" l="1"/>
  <c r="I20" i="27"/>
  <c r="D11" i="12"/>
  <c r="D10" i="12"/>
  <c r="D6" i="12"/>
  <c r="B5" i="12"/>
  <c r="C14" i="12" l="1"/>
  <c r="F4" i="31" s="1"/>
  <c r="C15" i="12" s="1" a="1"/>
  <c r="C15" i="12" s="1"/>
  <c r="C16" i="12" s="1"/>
  <c r="D5" i="12"/>
  <c r="B14" i="12"/>
  <c r="P15" i="5"/>
  <c r="L15" i="5"/>
  <c r="H15" i="5"/>
  <c r="K15" i="5"/>
  <c r="G15" i="5"/>
  <c r="J15" i="5"/>
  <c r="F15" i="5"/>
  <c r="M15" i="5"/>
  <c r="I15" i="5"/>
  <c r="O15" i="5"/>
  <c r="N15" i="5"/>
  <c r="D14" i="12" l="1"/>
  <c r="C4" i="31"/>
  <c r="B15" i="12" s="1" a="1"/>
  <c r="B15" i="12" s="1"/>
  <c r="D15" i="12" s="1"/>
  <c r="E15" i="5"/>
  <c r="D15" i="5"/>
  <c r="C15" i="5"/>
  <c r="B15" i="5"/>
  <c r="D16" i="12" l="1"/>
  <c r="G4" i="31"/>
  <c r="B16"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<sst xmlns="http://schemas.openxmlformats.org/spreadsheetml/2006/main" count="283" uniqueCount="250">
  <si>
    <t>Community Outreach and Recovery Supports (CORS) Budget Workbook 
(a) Index</t>
  </si>
  <si>
    <t>#</t>
  </si>
  <si>
    <t>Workbook Sections</t>
  </si>
  <si>
    <t>Brief Description and 
Federal Awards Reference (2 CFR 200)</t>
  </si>
  <si>
    <t>Instructions</t>
  </si>
  <si>
    <t>(a)</t>
  </si>
  <si>
    <t>Index</t>
  </si>
  <si>
    <t>(b)</t>
  </si>
  <si>
    <t>Applicant Information</t>
  </si>
  <si>
    <t>Basic information about the applicant organization</t>
  </si>
  <si>
    <t>(c)</t>
  </si>
  <si>
    <t>Budget Summary</t>
  </si>
  <si>
    <t>Calculated budget information entered in tables 1-11 totaled for each funding period; totals direct costs (200.413)</t>
  </si>
  <si>
    <t xml:space="preserve">Salaries and wages charged to the grant (200.430) </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</si>
  <si>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</si>
  <si>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</si>
  <si>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</si>
  <si>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</si>
  <si>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</si>
  <si>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</si>
  <si>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</si>
  <si>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</si>
  <si>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</si>
  <si>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</si>
  <si>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</si>
  <si>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</si>
  <si>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</si>
  <si>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</si>
  <si>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</si>
  <si>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</si>
  <si>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</si>
  <si>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</si>
  <si>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</si>
  <si>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</si>
  <si>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</si>
  <si>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</si>
  <si>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</si>
  <si>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</si>
  <si>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Total Indirect Costs</t>
  </si>
  <si>
    <t>Program Narrative</t>
  </si>
  <si>
    <t>Explain how costs were estimated and justify expenses within each budget category.</t>
  </si>
  <si>
    <t>Estimate monthly cash requirements if preferred payment period is Advance Payment and Reconcile or Working Capital Advance Method.</t>
  </si>
  <si>
    <t>(b) Applicant Information</t>
  </si>
  <si>
    <t>Applicant Details</t>
  </si>
  <si>
    <t>Contact Email</t>
  </si>
  <si>
    <t>Contact Phone</t>
  </si>
  <si>
    <t>CEO or CFO Email</t>
  </si>
  <si>
    <t>Issuer of NICRA</t>
  </si>
  <si>
    <t>NICRA Rate</t>
  </si>
  <si>
    <t>(c) Proposed Budget Summary</t>
  </si>
  <si>
    <t>Budget Category</t>
  </si>
  <si>
    <t>Total 
Proposed Budget</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</si>
  <si>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</si>
  <si>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</si>
  <si>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</si>
  <si>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</si>
  <si>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</si>
  <si>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</si>
  <si>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</si>
  <si>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</si>
  <si>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</si>
  <si>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r>
      <t xml:space="preserve">Total Direct Costs (2 CFR 200.413), </t>
    </r>
    <r>
      <rPr>
        <i/>
        <sz val="11"/>
        <color theme="1"/>
        <rFont val="Arial"/>
        <family val="2"/>
      </rPr>
      <t>Total of Lines 4-13</t>
    </r>
  </si>
  <si>
    <t>11. Total Indirect Costs</t>
  </si>
  <si>
    <t>You may overwrite the total direct costs cells in Line 14 if necessary. Please provide explanation for this revision in the indirect costs narrative.</t>
  </si>
  <si>
    <t>1. Personnel</t>
  </si>
  <si>
    <r>
      <t xml:space="preserve">Item
</t>
    </r>
    <r>
      <rPr>
        <i/>
        <sz val="10"/>
        <color theme="3"/>
        <rFont val="Arial"/>
        <family val="2"/>
      </rPr>
      <t>(Identify the role of the individual in the project, such as "PSW/PLE" or "Director.")</t>
    </r>
  </si>
  <si>
    <r>
      <t xml:space="preserve">FTE T2
</t>
    </r>
    <r>
      <rPr>
        <i/>
        <sz val="10"/>
        <color theme="3"/>
        <rFont val="Arial"/>
        <family val="2"/>
      </rPr>
      <t>(Enter the effort the personnel will spend on Task 2. Community Collaboration.)</t>
    </r>
  </si>
  <si>
    <r>
      <t xml:space="preserve">Hours planned per month
</t>
    </r>
    <r>
      <rPr>
        <i/>
        <sz val="10"/>
        <color theme="3"/>
        <rFont val="Arial"/>
        <family val="2"/>
      </rPr>
      <t>(If paid at an hourly rate, enter the number of hours expected to work each month.)</t>
    </r>
  </si>
  <si>
    <t>2. Fringe Benefits</t>
  </si>
  <si>
    <r>
      <t>Name</t>
    </r>
    <r>
      <rPr>
        <i/>
        <sz val="10"/>
        <color theme="3"/>
        <rFont val="Arial"/>
        <family val="2"/>
      </rPr>
      <t xml:space="preserve"> 
(Populates from Personnel Column B)</t>
    </r>
  </si>
  <si>
    <r>
      <t xml:space="preserve">FP 1 
Fringe rate
</t>
    </r>
    <r>
      <rPr>
        <i/>
        <sz val="10"/>
        <color theme="3"/>
        <rFont val="Arial"/>
        <family val="2"/>
      </rPr>
      <t>(Enter the fringe rate in decimal form.)</t>
    </r>
  </si>
  <si>
    <r>
      <t xml:space="preserve">FP 2 
Fringe rate 
</t>
    </r>
    <r>
      <rPr>
        <i/>
        <sz val="10"/>
        <color theme="3"/>
        <rFont val="Arial"/>
        <family val="2"/>
      </rPr>
      <t>(Enter the fringe rate in decimal form.)</t>
    </r>
  </si>
  <si>
    <t>3. Travel</t>
  </si>
  <si>
    <r>
      <t xml:space="preserve">Purpose and location 
</t>
    </r>
    <r>
      <rPr>
        <i/>
        <sz val="10"/>
        <color theme="3"/>
        <rFont val="Arial"/>
        <family val="2"/>
      </rPr>
      <t>(Describe the activity and its location.)</t>
    </r>
  </si>
  <si>
    <t>Cost per item</t>
  </si>
  <si>
    <r>
      <t xml:space="preserve">FP 2 
Number of persons 
</t>
    </r>
    <r>
      <rPr>
        <i/>
        <sz val="10"/>
        <color theme="3"/>
        <rFont val="Arial"/>
        <family val="2"/>
      </rPr>
      <t>(Number of persons with this expense in FP 2)</t>
    </r>
  </si>
  <si>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</si>
  <si>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</si>
  <si>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</si>
  <si>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r>
      <t xml:space="preserve">FP 1 
Quantity 
</t>
    </r>
    <r>
      <rPr>
        <i/>
        <sz val="10"/>
        <color theme="3"/>
        <rFont val="Arial"/>
        <family val="2"/>
      </rPr>
      <t>(Number of items in FP 1)</t>
    </r>
  </si>
  <si>
    <r>
      <t>FP 2 
Quantity</t>
    </r>
    <r>
      <rPr>
        <i/>
        <sz val="10"/>
        <color theme="3"/>
        <rFont val="Arial"/>
        <family val="2"/>
      </rPr>
      <t xml:space="preserve">
(Number of items in FP 2)</t>
    </r>
  </si>
  <si>
    <t>5. Supplies</t>
  </si>
  <si>
    <t>Cost or rate</t>
  </si>
  <si>
    <r>
      <t xml:space="preserve">FP 2
Quantity
</t>
    </r>
    <r>
      <rPr>
        <i/>
        <sz val="10"/>
        <color theme="3"/>
        <rFont val="Arial"/>
        <family val="2"/>
      </rPr>
      <t>(Number of units in FP 2)</t>
    </r>
  </si>
  <si>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</si>
  <si>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</si>
  <si>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</si>
  <si>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t>7. Consultant Services and Expenses</t>
  </si>
  <si>
    <r>
      <t xml:space="preserve">Name of organization or consultant 
</t>
    </r>
    <r>
      <rPr>
        <i/>
        <sz val="10"/>
        <color theme="3"/>
        <rFont val="Arial"/>
        <family val="2"/>
      </rPr>
      <t>(Enter name, if known.)</t>
    </r>
  </si>
  <si>
    <r>
      <t xml:space="preserve">Item
</t>
    </r>
    <r>
      <rPr>
        <i/>
        <sz val="10"/>
        <color theme="3"/>
        <rFont val="Arial"/>
        <family val="2"/>
      </rPr>
      <t>(Describe the service to be provided or expense to be paid.)</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</si>
  <si>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</si>
  <si>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</si>
  <si>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r>
      <t xml:space="preserve">FP 2 
Quantity
</t>
    </r>
    <r>
      <rPr>
        <i/>
        <sz val="10"/>
        <color theme="3"/>
        <rFont val="Arial"/>
        <family val="2"/>
      </rPr>
      <t>(Total number of units)</t>
    </r>
  </si>
  <si>
    <t>Item</t>
  </si>
  <si>
    <t>Cost or rate per unit</t>
  </si>
  <si>
    <r>
      <t xml:space="preserve">Basis 
</t>
    </r>
    <r>
      <rPr>
        <i/>
        <sz val="10"/>
        <color theme="3"/>
        <rFont val="Arial"/>
        <family val="2"/>
      </rPr>
      <t>(Identify the appropriate unit, such as day or month.)</t>
    </r>
  </si>
  <si>
    <t>9. Training and Education</t>
  </si>
  <si>
    <r>
      <t xml:space="preserve">Basis 
</t>
    </r>
    <r>
      <rPr>
        <i/>
        <sz val="10"/>
        <color theme="3"/>
        <rFont val="Arial"/>
        <family val="2"/>
      </rPr>
      <t>(Identify the appropriate unit.)</t>
    </r>
  </si>
  <si>
    <t>FP 1 
Quantity</t>
  </si>
  <si>
    <t>FP 2 
Quantity</t>
  </si>
  <si>
    <r>
      <t xml:space="preserve">FP 2 
Rate
</t>
    </r>
    <r>
      <rPr>
        <i/>
        <sz val="10"/>
        <color theme="3"/>
        <rFont val="Arial"/>
        <family val="2"/>
      </rPr>
      <t>(Populated from indirect costs rate entered on Applicant Information table.)</t>
    </r>
  </si>
  <si>
    <t>12. Program Narrative</t>
  </si>
  <si>
    <t>Justification</t>
  </si>
  <si>
    <t>8. Occupancy (Rent and Utilities)</t>
  </si>
  <si>
    <t>11. Total Indirect Costs (and Direct Costs, if needed)</t>
  </si>
  <si>
    <t>Apr-24</t>
  </si>
  <si>
    <t>May-24</t>
  </si>
  <si>
    <t>Jun-24</t>
  </si>
  <si>
    <t>Jul-24</t>
  </si>
  <si>
    <t>Aug-24</t>
  </si>
  <si>
    <t>Sep-24</t>
  </si>
  <si>
    <t>Oct-24</t>
  </si>
  <si>
    <t>Nov-24</t>
  </si>
  <si>
    <t>Dec-24</t>
  </si>
  <si>
    <t>Jan-25</t>
  </si>
  <si>
    <t>Feb-25</t>
  </si>
  <si>
    <t>Mar-25</t>
  </si>
  <si>
    <t>Apr-25</t>
  </si>
  <si>
    <t>May-25</t>
  </si>
  <si>
    <t>Jun-25</t>
  </si>
  <si>
    <t>10. Recovery Support Supplies</t>
  </si>
  <si>
    <t xml:space="preserve">Payment Method </t>
  </si>
  <si>
    <t xml:space="preserve">Indirect Cost Method </t>
  </si>
  <si>
    <t>Deliverables</t>
  </si>
  <si>
    <t>Personnel</t>
  </si>
  <si>
    <t>Type of Travel Expense</t>
  </si>
  <si>
    <t>Funding Period</t>
  </si>
  <si>
    <t>Consultant Category</t>
  </si>
  <si>
    <t>Advance payment and reconcile method</t>
  </si>
  <si>
    <t>1. NICRA</t>
  </si>
  <si>
    <t>Director</t>
  </si>
  <si>
    <t>Mileage</t>
  </si>
  <si>
    <t>FP1</t>
  </si>
  <si>
    <t>Service</t>
  </si>
  <si>
    <t>Reimbursement method</t>
  </si>
  <si>
    <t>2. de minimus (10% MTDC)</t>
  </si>
  <si>
    <t>PSW/PLE</t>
  </si>
  <si>
    <t>Airfare</t>
  </si>
  <si>
    <t>FP2</t>
  </si>
  <si>
    <t>Travel expense</t>
  </si>
  <si>
    <t>Working capital advance method</t>
  </si>
  <si>
    <t>3. No indirect costs</t>
  </si>
  <si>
    <t>Professional staff</t>
  </si>
  <si>
    <t>Per diem (meals)</t>
  </si>
  <si>
    <t>Administrative support</t>
  </si>
  <si>
    <t>Lodging</t>
  </si>
  <si>
    <t>Other</t>
  </si>
  <si>
    <t>Transportation</t>
  </si>
  <si>
    <r>
      <t xml:space="preserve">Annual salary ($)
</t>
    </r>
    <r>
      <rPr>
        <i/>
        <sz val="10"/>
        <color theme="3"/>
        <rFont val="Arial"/>
        <family val="2"/>
      </rPr>
      <t>(Complete columns J, K, and N if a person is paid a salary OR columns L, M, and N if paid hourly. If applicable, enter the person's annual salary at 100% FTE.)</t>
    </r>
  </si>
  <si>
    <r>
      <t xml:space="preserve">Total 
Fringe item costs </t>
    </r>
    <r>
      <rPr>
        <i/>
        <sz val="10"/>
        <color theme="0"/>
        <rFont val="Arial"/>
        <family val="2"/>
      </rPr>
      <t>(Calculation: D+G)</t>
    </r>
  </si>
  <si>
    <r>
      <t xml:space="preserve">FP 1 Total
Fringe item costs </t>
    </r>
    <r>
      <rPr>
        <i/>
        <sz val="10"/>
        <color theme="3"/>
        <rFont val="Arial"/>
        <family val="2"/>
      </rPr>
      <t>(Calculation: B*C)</t>
    </r>
  </si>
  <si>
    <r>
      <t xml:space="preserve">FP 2 Total 
Fringe item costs 
</t>
    </r>
    <r>
      <rPr>
        <i/>
        <sz val="10"/>
        <color theme="3"/>
        <rFont val="Arial"/>
        <family val="2"/>
      </rPr>
      <t>(Calculation: E*F)</t>
    </r>
  </si>
  <si>
    <r>
      <t xml:space="preserve">TOTAL 
Personnel item costs
</t>
    </r>
    <r>
      <rPr>
        <i/>
        <sz val="10"/>
        <color theme="0"/>
        <rFont val="Arial"/>
        <family val="2"/>
      </rPr>
      <t>(Calculation: O+Q)</t>
    </r>
  </si>
  <si>
    <r>
      <t xml:space="preserve">Item 
</t>
    </r>
    <r>
      <rPr>
        <i/>
        <sz val="10"/>
        <color theme="3"/>
        <rFont val="Arial"/>
        <family val="2"/>
      </rPr>
      <t>(Select type of travel reimbursement from dropdown menu. If "other," describe in narrative.)</t>
    </r>
  </si>
  <si>
    <r>
      <t xml:space="preserve">FP 1 Total 
Travel item costs 
</t>
    </r>
    <r>
      <rPr>
        <i/>
        <sz val="10"/>
        <color theme="3"/>
        <rFont val="Arial"/>
        <family val="2"/>
      </rPr>
      <t>(Calculation: D*F*G)</t>
    </r>
  </si>
  <si>
    <r>
      <t xml:space="preserve">FP 2 Total Travel item costs 
</t>
    </r>
    <r>
      <rPr>
        <i/>
        <sz val="10"/>
        <color theme="3"/>
        <rFont val="Arial"/>
        <family val="2"/>
      </rPr>
      <t>(Calculation: (D*I*J)</t>
    </r>
  </si>
  <si>
    <r>
      <t xml:space="preserve">TOTAL 
Travel item costs
</t>
    </r>
    <r>
      <rPr>
        <i/>
        <sz val="10"/>
        <color theme="0"/>
        <rFont val="Arial"/>
        <family val="2"/>
      </rPr>
      <t>(Calculation: H+K)</t>
    </r>
  </si>
  <si>
    <r>
      <t xml:space="preserve">FP 1 
Quantity per person 
</t>
    </r>
    <r>
      <rPr>
        <i/>
        <sz val="10"/>
        <color theme="3"/>
        <rFont val="Arial"/>
        <family val="2"/>
      </rPr>
      <t>(Number of units in Column E in FP 1. For example, how many miles will a person drive during May/June 2024, or how many nights will the person stay in a hotel for a training? Except for local mileage, itemize expenses per trip</t>
    </r>
    <r>
      <rPr>
        <sz val="10"/>
        <color theme="3"/>
        <rFont val="Arial"/>
        <family val="2"/>
      </rPr>
      <t>.</t>
    </r>
    <r>
      <rPr>
        <i/>
        <sz val="10"/>
        <color theme="3"/>
        <rFont val="Arial"/>
        <family val="2"/>
      </rPr>
      <t>)</t>
    </r>
  </si>
  <si>
    <r>
      <t xml:space="preserve">FP 2 Total 
Supplies item costs
</t>
    </r>
    <r>
      <rPr>
        <i/>
        <sz val="10"/>
        <color theme="3"/>
        <rFont val="Arial"/>
        <family val="2"/>
      </rPr>
      <t>(Calculation: C*G)</t>
    </r>
  </si>
  <si>
    <r>
      <t xml:space="preserve">TOTAL 
Supplies item costs
</t>
    </r>
    <r>
      <rPr>
        <i/>
        <sz val="10"/>
        <color theme="0"/>
        <rFont val="Arial"/>
        <family val="2"/>
      </rPr>
      <t>(Calculation F+H)</t>
    </r>
  </si>
  <si>
    <r>
      <t xml:space="preserve">TOTAL Contractual Item Costs
</t>
    </r>
    <r>
      <rPr>
        <i/>
        <sz val="10"/>
        <color theme="0"/>
        <rFont val="Arial"/>
        <family val="2"/>
      </rPr>
      <t>(Calculation: D+E)</t>
    </r>
  </si>
  <si>
    <r>
      <rPr>
        <b/>
        <i/>
        <sz val="10"/>
        <rFont val="Arial"/>
        <family val="2"/>
      </rPr>
      <t>Funding Period 1</t>
    </r>
    <r>
      <rPr>
        <b/>
        <sz val="12"/>
        <rFont val="Arial"/>
        <family val="2"/>
      </rPr>
      <t xml:space="preserve"> </t>
    </r>
    <r>
      <rPr>
        <b/>
        <i/>
        <sz val="10"/>
        <rFont val="Arial"/>
        <family val="2"/>
      </rPr>
      <t>(FP 1)</t>
    </r>
    <r>
      <rPr>
        <b/>
        <sz val="12"/>
        <rFont val="Arial"/>
        <family val="2"/>
      </rPr>
      <t xml:space="preserve"> Proposed Budget</t>
    </r>
  </si>
  <si>
    <r>
      <rPr>
        <b/>
        <i/>
        <sz val="10"/>
        <rFont val="Arial"/>
        <family val="2"/>
      </rPr>
      <t>Funding Period 2 (FP 2)</t>
    </r>
    <r>
      <rPr>
        <b/>
        <sz val="12"/>
        <rFont val="Arial"/>
        <family val="2"/>
      </rPr>
      <t xml:space="preserve">
Proposed Budget</t>
    </r>
  </si>
  <si>
    <t>10. Grant-Specific Line Item - Optional Task 5-O: Recovery Supports Supplies</t>
  </si>
  <si>
    <t>Per NICRA rates or de minimis (10%) (See 200.413 for definition of direct costs, 200.405 for definition of allocable costs, 200.414 for definition of indirect costs.)</t>
  </si>
  <si>
    <t>Supplies specific to Optional Task 5-O: Recovery Supports (200.94)</t>
  </si>
  <si>
    <r>
      <t xml:space="preserve">Name
</t>
    </r>
    <r>
      <rPr>
        <i/>
        <sz val="10"/>
        <color theme="3"/>
        <rFont val="Arial"/>
        <family val="2"/>
      </rPr>
      <t>(Enter the person's name, or enter "TBA" if not yet hired.)</t>
    </r>
  </si>
  <si>
    <r>
      <t xml:space="preserve">FTE T1
</t>
    </r>
    <r>
      <rPr>
        <i/>
        <sz val="10"/>
        <color theme="3"/>
        <rFont val="Arial"/>
        <family val="2"/>
      </rPr>
      <t>(Enter the effort the personnel will spend on Task 1. Fulfillment of Award Administration Requirements.)</t>
    </r>
  </si>
  <si>
    <r>
      <t xml:space="preserve">FTE T3
</t>
    </r>
    <r>
      <rPr>
        <i/>
        <sz val="10"/>
        <color theme="3"/>
        <rFont val="Arial"/>
        <family val="2"/>
      </rPr>
      <t>(Enter the effort the personnel will spend on Task 3. Outreach to Priority Population.)</t>
    </r>
  </si>
  <si>
    <r>
      <t xml:space="preserve">FTE T4
</t>
    </r>
    <r>
      <rPr>
        <i/>
        <sz val="10"/>
        <color theme="3"/>
        <rFont val="Arial"/>
        <family val="2"/>
      </rPr>
      <t>(Enter the effort the personnel will spend on Task 4. Peer and Recovery Coaching.)</t>
    </r>
  </si>
  <si>
    <r>
      <t xml:space="preserve">FTE T5
</t>
    </r>
    <r>
      <rPr>
        <i/>
        <sz val="10"/>
        <color theme="3"/>
        <rFont val="Arial"/>
        <family val="2"/>
      </rPr>
      <t>(Enter the effort the personnel will spend on Task 5. Connections to Care.)</t>
    </r>
  </si>
  <si>
    <r>
      <t xml:space="preserve">FTE T5-O
</t>
    </r>
    <r>
      <rPr>
        <i/>
        <sz val="10"/>
        <color theme="3"/>
        <rFont val="Arial"/>
        <family val="2"/>
      </rPr>
      <t>(Enter the effort the personnel will spend on optional Task 5-O. Recovery Supports.)</t>
    </r>
  </si>
  <si>
    <r>
      <t xml:space="preserve">FTE T6
</t>
    </r>
    <r>
      <rPr>
        <i/>
        <sz val="10"/>
        <color theme="3"/>
        <rFont val="Arial"/>
        <family val="2"/>
      </rPr>
      <t>(Enter the effort the personnel will spend on Task 6. Professional Development.)</t>
    </r>
  </si>
  <si>
    <r>
      <t xml:space="preserve">Total FTE (%)
</t>
    </r>
    <r>
      <rPr>
        <i/>
        <sz val="10"/>
        <color theme="3"/>
        <rFont val="Arial"/>
        <family val="2"/>
      </rPr>
      <t>(If applicable, enter the annual amount of effort (FTE) the person will spend on the project.)</t>
    </r>
  </si>
  <si>
    <r>
      <t xml:space="preserve">Hourly wage
</t>
    </r>
    <r>
      <rPr>
        <i/>
        <sz val="10"/>
        <color theme="3"/>
        <rFont val="Arial"/>
        <family val="2"/>
      </rPr>
      <t>(If applicable, enter the person's hourly wage. Do not enter a salary AND an hourly rate.)</t>
    </r>
  </si>
  <si>
    <r>
      <t xml:space="preserve">FP 1 
Months employed
</t>
    </r>
    <r>
      <rPr>
        <i/>
        <sz val="10"/>
        <color theme="3"/>
        <rFont val="Arial"/>
        <family val="2"/>
      </rPr>
      <t>(Enter the number of months employed during funding period 1 (FP 1). The maximum number of months for FP 1 is 2.)</t>
    </r>
  </si>
  <si>
    <r>
      <t xml:space="preserve">FP 2 
Months employed
</t>
    </r>
    <r>
      <rPr>
        <i/>
        <sz val="10"/>
        <color theme="3"/>
        <rFont val="Arial"/>
        <family val="2"/>
      </rPr>
      <t>(Enter the number of months employed during funding period 2 (FP 2). This should be a maximum of 12.)</t>
    </r>
  </si>
  <si>
    <r>
      <t xml:space="preserve">Task allocation
</t>
    </r>
    <r>
      <rPr>
        <i/>
        <sz val="10"/>
        <color theme="3"/>
        <rFont val="Arial"/>
        <family val="2"/>
      </rPr>
      <t>(Select the appropriate project task from the dropdown menu. Example: If a PSW attends MI training as required to support professional development, select Task 6.)</t>
    </r>
  </si>
  <si>
    <t>T2. Community Collaboration</t>
  </si>
  <si>
    <t>T3. Outreach to Priority Population</t>
  </si>
  <si>
    <t>T4. Peer and Recovery Coaching</t>
  </si>
  <si>
    <t>T5. Connections to Care</t>
  </si>
  <si>
    <t>T5-O. Recovery Supports</t>
  </si>
  <si>
    <t>T6. Professional Development</t>
  </si>
  <si>
    <r>
      <t xml:space="preserve">FP 1 
Number of persons 
</t>
    </r>
    <r>
      <rPr>
        <i/>
        <sz val="10"/>
        <color theme="3"/>
        <rFont val="Arial"/>
        <family val="2"/>
      </rPr>
      <t>(Number of persons with this expense in FP 1. For example, if you have 4 PSWs, then all 4 may drive [x] miles during the funding period.)</t>
    </r>
  </si>
  <si>
    <r>
      <t xml:space="preserve">FP 2 
Quantity per person 
</t>
    </r>
    <r>
      <rPr>
        <i/>
        <sz val="10"/>
        <color theme="3"/>
        <rFont val="Arial"/>
        <family val="2"/>
      </rPr>
      <t>(Number of units in Column E in FP 2, 7/1/2024-6/30/2025)</t>
    </r>
  </si>
  <si>
    <r>
      <t xml:space="preserve">Basis 
</t>
    </r>
    <r>
      <rPr>
        <i/>
        <sz val="10"/>
        <color theme="3"/>
        <rFont val="Arial"/>
        <family val="2"/>
      </rPr>
      <t>(Identify the appropriate unit, such as mile, day, or fare.)</t>
    </r>
  </si>
  <si>
    <r>
      <t xml:space="preserve">Basis 
</t>
    </r>
    <r>
      <rPr>
        <i/>
        <sz val="10"/>
        <color theme="3"/>
        <rFont val="Arial"/>
        <family val="2"/>
      </rPr>
      <t>(Identify the appropriate unit, such as item, page, or package.)</t>
    </r>
  </si>
  <si>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</si>
  <si>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</si>
  <si>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r>
      <t xml:space="preserve">Organization CEO or CFO
</t>
    </r>
    <r>
      <rPr>
        <i/>
        <sz val="10"/>
        <color theme="3"/>
        <rFont val="Arial"/>
        <family val="2"/>
      </rPr>
      <t>(Enter the name of the executive leader who will verify the approved budget during the application process.)</t>
    </r>
  </si>
  <si>
    <r>
      <t xml:space="preserve">Payment Method Selection
</t>
    </r>
    <r>
      <rPr>
        <i/>
        <sz val="10"/>
        <color theme="3"/>
        <rFont val="Arial"/>
        <family val="2"/>
      </rPr>
      <t>(Select your preferred payment method from the dropdown menu.)</t>
    </r>
  </si>
  <si>
    <r>
      <t xml:space="preserve">Indirect Cost Election
</t>
    </r>
    <r>
      <rPr>
        <i/>
        <sz val="10"/>
        <color theme="3"/>
        <rFont val="Arial"/>
        <family val="2"/>
      </rPr>
      <t>(Select your indirect cost election from the dropdown menu.)</t>
    </r>
  </si>
  <si>
    <r>
      <t xml:space="preserve">Item/description
</t>
    </r>
    <r>
      <rPr>
        <i/>
        <sz val="10"/>
        <color theme="3"/>
        <rFont val="Arial"/>
        <family val="2"/>
      </rPr>
      <t>(Description of expendable supplies needed to support program objectives. Excludes Optional Task 5-O. Recovery Supports; report those expenses on Tab 10.)</t>
    </r>
  </si>
  <si>
    <r>
      <t xml:space="preserve">FP 1 Total 
Supplies item costs
</t>
    </r>
    <r>
      <rPr>
        <i/>
        <sz val="10"/>
        <color theme="3"/>
        <rFont val="Arial"/>
        <family val="2"/>
      </rPr>
      <t>(Calculation: (C*E)</t>
    </r>
  </si>
  <si>
    <r>
      <t xml:space="preserve">FP 1
Quantity
</t>
    </r>
    <r>
      <rPr>
        <i/>
        <sz val="10"/>
        <color theme="3"/>
        <rFont val="Arial"/>
        <family val="2"/>
      </rPr>
      <t>(Number of units in FP 1)</t>
    </r>
  </si>
  <si>
    <r>
      <t xml:space="preserve">FP 2 Total Contractual services costs 
</t>
    </r>
    <r>
      <rPr>
        <i/>
        <sz val="10"/>
        <color theme="3"/>
        <rFont val="Arial"/>
        <family val="2"/>
      </rPr>
      <t>(Enter FP 2 costs.)</t>
    </r>
  </si>
  <si>
    <r>
      <t xml:space="preserve">FP 1 Total Contractual services costs 
</t>
    </r>
    <r>
      <rPr>
        <i/>
        <sz val="10"/>
        <color theme="3"/>
        <rFont val="Arial"/>
        <family val="2"/>
      </rPr>
      <t>(Enter FP 1 costs</t>
    </r>
    <r>
      <rPr>
        <sz val="10"/>
        <color theme="3"/>
        <rFont val="Arial"/>
        <family val="2"/>
      </rPr>
      <t>.)</t>
    </r>
  </si>
  <si>
    <r>
      <t xml:space="preserve">Total 
Consultant item costs
</t>
    </r>
    <r>
      <rPr>
        <i/>
        <sz val="10"/>
        <color theme="0"/>
        <rFont val="Arial"/>
        <family val="2"/>
      </rPr>
      <t>(Calculation: I+K)</t>
    </r>
  </si>
  <si>
    <r>
      <t xml:space="preserve">Category 
</t>
    </r>
    <r>
      <rPr>
        <i/>
        <sz val="10"/>
        <color theme="3"/>
        <rFont val="Arial"/>
        <family val="2"/>
      </rPr>
      <t>(Select "Service" or "Travel expense" from the dropdown menu.)</t>
    </r>
  </si>
  <si>
    <r>
      <t xml:space="preserve">FP 1 
Quantity 
</t>
    </r>
    <r>
      <rPr>
        <i/>
        <sz val="10"/>
        <color theme="3"/>
        <rFont val="Arial"/>
        <family val="2"/>
      </rPr>
      <t>(Total number of units)</t>
    </r>
  </si>
  <si>
    <r>
      <t xml:space="preserve">FP 1 
Consultant item costs
</t>
    </r>
    <r>
      <rPr>
        <i/>
        <sz val="10"/>
        <color theme="3"/>
        <rFont val="Arial"/>
        <family val="2"/>
      </rPr>
      <t>(Calculation: F*H)</t>
    </r>
  </si>
  <si>
    <r>
      <t xml:space="preserve">FP 2
Consultant item costs
</t>
    </r>
    <r>
      <rPr>
        <i/>
        <sz val="10"/>
        <color theme="3"/>
        <rFont val="Arial"/>
        <family val="2"/>
      </rPr>
      <t>(Calculation: (F*J)</t>
    </r>
  </si>
  <si>
    <r>
      <t xml:space="preserve">Project task allocation
</t>
    </r>
    <r>
      <rPr>
        <i/>
        <sz val="10"/>
        <color theme="3"/>
        <rFont val="Arial"/>
        <family val="2"/>
      </rPr>
      <t>(Select the appropriate project task from the dropdown menu.)</t>
    </r>
  </si>
  <si>
    <t>FP 1 
Length of time</t>
  </si>
  <si>
    <r>
      <t xml:space="preserve">FP 1 
Occupancy cost
</t>
    </r>
    <r>
      <rPr>
        <i/>
        <sz val="10"/>
        <color theme="3"/>
        <rFont val="Arial"/>
        <family val="2"/>
      </rPr>
      <t>(Calculation: C*E)</t>
    </r>
  </si>
  <si>
    <r>
      <t xml:space="preserve">FP 2 
Occupancy cost
</t>
    </r>
    <r>
      <rPr>
        <i/>
        <sz val="10"/>
        <color theme="3"/>
        <rFont val="Arial"/>
        <family val="2"/>
      </rPr>
      <t>(Calculation: C*G)</t>
    </r>
  </si>
  <si>
    <t>FP 2 
Length of time</t>
  </si>
  <si>
    <t>Item/description</t>
  </si>
  <si>
    <r>
      <t xml:space="preserve">Cost/rate per item
</t>
    </r>
    <r>
      <rPr>
        <i/>
        <sz val="10"/>
        <color theme="3"/>
        <rFont val="Arial"/>
        <family val="2"/>
      </rPr>
      <t>(Cost per unit)</t>
    </r>
  </si>
  <si>
    <r>
      <t xml:space="preserve">FP 1 
Quantity 
</t>
    </r>
    <r>
      <rPr>
        <i/>
        <sz val="10"/>
        <color theme="3"/>
        <rFont val="Arial"/>
        <family val="2"/>
      </rPr>
      <t>(Number of persons or length of time)</t>
    </r>
  </si>
  <si>
    <r>
      <t xml:space="preserve">FP 2 
Quantity 
</t>
    </r>
    <r>
      <rPr>
        <i/>
        <sz val="10"/>
        <color theme="3"/>
        <rFont val="Arial"/>
        <family val="2"/>
      </rPr>
      <t>(Number of persons or length of time)</t>
    </r>
  </si>
  <si>
    <r>
      <t xml:space="preserve">FP 1 
Training and education cost
</t>
    </r>
    <r>
      <rPr>
        <i/>
        <sz val="10"/>
        <color theme="3"/>
        <rFont val="Arial"/>
        <family val="2"/>
      </rPr>
      <t>(Calculation: B*D)</t>
    </r>
  </si>
  <si>
    <r>
      <t xml:space="preserve">FP 2 
Training and education cost
</t>
    </r>
    <r>
      <rPr>
        <i/>
        <sz val="10"/>
        <color theme="3"/>
        <rFont val="Arial"/>
        <family val="2"/>
      </rPr>
      <t>(Calculation: B*F)</t>
    </r>
  </si>
  <si>
    <r>
      <t xml:space="preserve">TOTAL
Training and education cost
</t>
    </r>
    <r>
      <rPr>
        <i/>
        <sz val="10"/>
        <color theme="0"/>
        <rFont val="Arial"/>
        <family val="2"/>
      </rPr>
      <t>(Calculation: E+G)</t>
    </r>
  </si>
  <si>
    <r>
      <t xml:space="preserve">Item/description
</t>
    </r>
    <r>
      <rPr>
        <i/>
        <sz val="10"/>
        <color theme="3"/>
        <rFont val="Arial"/>
        <family val="2"/>
      </rPr>
      <t>(List supplies that can be used to support recovery of the priority population.)</t>
    </r>
  </si>
  <si>
    <r>
      <t xml:space="preserve">FP 1 
Recovery support costs </t>
    </r>
    <r>
      <rPr>
        <i/>
        <sz val="10"/>
        <color theme="3"/>
        <rFont val="Arial"/>
        <family val="2"/>
      </rPr>
      <t>(Calculation: B*D)</t>
    </r>
  </si>
  <si>
    <r>
      <t xml:space="preserve">FP 2 
Recovery support costs
</t>
    </r>
    <r>
      <rPr>
        <i/>
        <sz val="10"/>
        <color theme="3"/>
        <rFont val="Arial"/>
        <family val="2"/>
      </rPr>
      <t>(Calculation: B*F)</t>
    </r>
  </si>
  <si>
    <r>
      <t xml:space="preserve">TOTAL 
Recovery support costs
</t>
    </r>
    <r>
      <rPr>
        <i/>
        <sz val="10"/>
        <color theme="0"/>
        <rFont val="Arial"/>
        <family val="2"/>
      </rPr>
      <t>(Calculation: E+G)</t>
    </r>
  </si>
  <si>
    <r>
      <t xml:space="preserve">FP1 
Total indirect costs
</t>
    </r>
    <r>
      <rPr>
        <i/>
        <sz val="10"/>
        <color theme="3"/>
        <rFont val="Arial"/>
        <family val="2"/>
      </rPr>
      <t>(Calculation: A*B)</t>
    </r>
  </si>
  <si>
    <r>
      <t xml:space="preserve">FP 2 
Base
</t>
    </r>
    <r>
      <rPr>
        <i/>
        <sz val="10"/>
        <color theme="3"/>
        <rFont val="Arial"/>
        <family val="2"/>
      </rPr>
      <t>(Enter base rate for FP 2. Explain calculation in program narrative.)</t>
    </r>
  </si>
  <si>
    <r>
      <t xml:space="preserve">FP 1 
Base 
</t>
    </r>
    <r>
      <rPr>
        <i/>
        <sz val="10"/>
        <color theme="3"/>
        <rFont val="Arial"/>
        <family val="2"/>
      </rPr>
      <t>(Enter base rate for FP 1. Explain calculation in program narrative.)</t>
    </r>
  </si>
  <si>
    <r>
      <t xml:space="preserve">FP 1 
Rate
</t>
    </r>
    <r>
      <rPr>
        <i/>
        <sz val="10"/>
        <color theme="3"/>
        <rFont val="Arial"/>
        <family val="2"/>
      </rPr>
      <t>(Populated from indirect costs rate entered on Applicant Information table. Enter the rate there FIRST.)</t>
    </r>
  </si>
  <si>
    <r>
      <t xml:space="preserve">FP2 
Total indirect costs
</t>
    </r>
    <r>
      <rPr>
        <i/>
        <sz val="10"/>
        <color theme="3"/>
        <rFont val="Arial"/>
        <family val="2"/>
      </rPr>
      <t>(Calculation: (D*E)</t>
    </r>
  </si>
  <si>
    <r>
      <t xml:space="preserve">TOTAL 
Indirect costs 
</t>
    </r>
    <r>
      <rPr>
        <i/>
        <sz val="10"/>
        <color theme="3"/>
        <rFont val="Arial"/>
        <family val="2"/>
      </rPr>
      <t>(Calculation: C+F)</t>
    </r>
  </si>
  <si>
    <t>T1. Fulfillment of Award Administration Requirements</t>
  </si>
  <si>
    <t>List of worksheets in this workbook</t>
  </si>
  <si>
    <t>10. Grant-Specific Line Item - Recovery Supports</t>
  </si>
  <si>
    <t>Justification of the need for funding request</t>
  </si>
  <si>
    <t>Monthly cash requirements for each month of the period of performance</t>
  </si>
  <si>
    <t>The first tab of the workbook includes a linked list of all tables in the workbook. Use the list as a reference, and use the links to navigate between tables. 
PLEASE NOTE: The anticipated period of performance for CORS programs is 
May 1, 2024 – June 30, 2025. This period of performance will include two funding periods:
Funding Period 1 (FP 1): May 1, 2024 – June 30, 2024, and Funding Period 2 (FP 2): July 1, 2024 – June 30, 2025. The tables in this workbook include columns for each.</t>
  </si>
  <si>
    <t>The Applicant Information table asks for basic information about the organization. Enter contact details, payment method preference, and indirect cost election information.</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</si>
  <si>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</si>
  <si>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</si>
  <si>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r>
      <t xml:space="preserve">List the supplies needed to provide recovery support services, including but not limited to basic needs supplies, transportation support, and caregiving support. </t>
    </r>
    <r>
      <rPr>
        <b/>
        <i/>
        <sz val="12"/>
        <color theme="1"/>
        <rFont val="Arial"/>
        <family val="2"/>
      </rPr>
      <t xml:space="preserve">Note: </t>
    </r>
    <r>
      <rPr>
        <sz val="12"/>
        <color theme="1"/>
        <rFont val="Arial"/>
        <family val="2"/>
      </rPr>
      <t>The total project time allocated to this task across all budget categories may not total more than 20% of the total funding request.</t>
    </r>
  </si>
  <si>
    <t>Enter base rate to calculate indirect costs. If de minimis is selected, submit documentation on the calculation of MTDC within your Program Narrative under Total Indirect Costs.</t>
  </si>
  <si>
    <t>13. Advance Payment Request Cash Budget</t>
  </si>
  <si>
    <t>TOTAL</t>
  </si>
  <si>
    <t>Advance Payment Request Cash Budget</t>
  </si>
  <si>
    <r>
      <t xml:space="preserve">Time Period of NICRA
</t>
    </r>
    <r>
      <rPr>
        <i/>
        <sz val="10"/>
        <color theme="3"/>
        <rFont val="Arial"/>
        <family val="2"/>
      </rPr>
      <t>(Complete Lines 12-14 if applicable.)</t>
    </r>
  </si>
  <si>
    <r>
      <t xml:space="preserve">FP 1 Total Personnel item costs
</t>
    </r>
    <r>
      <rPr>
        <i/>
        <sz val="10"/>
        <color theme="3"/>
        <rFont val="Arial"/>
        <family val="2"/>
      </rPr>
      <t>(Calculation: J*K*N OR L*M*N)</t>
    </r>
  </si>
  <si>
    <r>
      <t xml:space="preserve">FP 2 Total Personnel item costs
</t>
    </r>
    <r>
      <rPr>
        <i/>
        <sz val="10"/>
        <color theme="3"/>
        <rFont val="Arial"/>
        <family val="2"/>
      </rPr>
      <t>(Calculation: J*K*P OR L*M*P)</t>
    </r>
  </si>
  <si>
    <r>
      <t xml:space="preserve">FP 1 
Base 
</t>
    </r>
    <r>
      <rPr>
        <i/>
        <sz val="10"/>
        <color theme="3"/>
        <rFont val="Arial"/>
        <family val="2"/>
      </rPr>
      <t>(Populates from Personnel Column O)</t>
    </r>
  </si>
  <si>
    <r>
      <t xml:space="preserve">FP 2 
Base 
</t>
    </r>
    <r>
      <rPr>
        <i/>
        <sz val="10"/>
        <color theme="3"/>
        <rFont val="Arial"/>
        <family val="2"/>
      </rPr>
      <t xml:space="preserve">(Populates from Personnel Column Q) </t>
    </r>
  </si>
  <si>
    <r>
      <t xml:space="preserve">FP1 Total
Equipment item costs
</t>
    </r>
    <r>
      <rPr>
        <i/>
        <sz val="10"/>
        <color theme="3"/>
        <rFont val="Arial"/>
        <family val="2"/>
      </rPr>
      <t>(Calculation: (C*D)</t>
    </r>
  </si>
  <si>
    <r>
      <t xml:space="preserve">FP2 Total
Equipment item costs </t>
    </r>
    <r>
      <rPr>
        <i/>
        <sz val="10"/>
        <color theme="3"/>
        <rFont val="Arial"/>
        <family val="2"/>
      </rPr>
      <t>(Calculation: C*F)</t>
    </r>
  </si>
  <si>
    <r>
      <t xml:space="preserve">TOTAL 
Equipment item costs
</t>
    </r>
    <r>
      <rPr>
        <i/>
        <sz val="10"/>
        <color theme="0"/>
        <rFont val="Arial"/>
        <family val="2"/>
      </rPr>
      <t>(Calculation: (E+G)</t>
    </r>
  </si>
  <si>
    <r>
      <t xml:space="preserve">TOTAL 
Occupancy cost
</t>
    </r>
    <r>
      <rPr>
        <i/>
        <sz val="10"/>
        <color theme="0"/>
        <rFont val="Arial"/>
        <family val="2"/>
      </rPr>
      <t>(Calculation: F+H)</t>
    </r>
  </si>
  <si>
    <t>Grant-Specific Line Item - Recovery Supports Supplies</t>
  </si>
  <si>
    <t>asdfd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</si>
</sst>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
  </numFmts>
  <fonts count="41" x14ac:knownFonts="1">
    <font>
      <sz val="12"/>
      <color theme="1"/>
      <name val="Arial"/>
      <family val="2"/>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b/>
      <sz val="14"/>
      <color theme="0"/>
      <name val="Open Sans"/>
    </font>
    <font>
      <b/>
      <sz val="18"/>
      <color theme="0"/>
      <name val="Arial"/>
      <family val="2"/>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i/>
      <sz val="12"/>
      <color theme="1"/>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12"/>
      <color theme="3"/>
      <name val="Arial"/>
      <family val="2"/>
    </font>
    <font>
      <sz val="8"/>
      <name val="Arial"/>
      <family val="2"/>
    </font>
    <font>
      <i/>
      <sz val="10"/>
      <color theme="3"/>
      <name val="Arial"/>
      <family val="2"/>
    </font>
    <font>
      <sz val="10"/>
      <color theme="3"/>
      <name val="Arial"/>
      <family val="2"/>
    </font>
    <font>
      <b/>
      <sz val="11"/>
      <color theme="0"/>
      <name val="Arial"/>
      <family val="2"/>
    </font>
    <font>
      <sz val="11"/>
      <color theme="0"/>
      <name val="Arial"/>
      <family val="2"/>
    </font>
    <font>
      <i/>
      <sz val="10"/>
      <color theme="0"/>
      <name val="Arial"/>
      <family val="2"/>
    </font>
    <font>
      <i/>
      <sz val="12"/>
      <color theme="0"/>
      <name val="Arial"/>
      <family val="2"/>
    </font>
    <font>
      <b/>
      <i/>
      <sz val="10"/>
      <name val="Arial"/>
      <family val="2"/>
    </font>
    <font>
      <sz val="12"/>
      <color rgb="FF000000"/>
      <name val="Arial"/>
      <family val="2"/>
    </font>
    <font>
      <b/>
      <i/>
      <sz val="12"/>
      <color theme="1"/>
      <name val="Arial"/>
      <family val="2"/>
    </font>
    <font>
      <b/>
      <sz val="11"/>
      <color theme="1"/>
      <name val="Arial"/>
      <family val="2"/>
    </font>
    <font>
      <i/>
      <sz val="11"/>
      <color theme="1"/>
      <name val="Arial"/>
      <family val="2"/>
    </font>
    <font>
      <b/>
      <u/>
      <sz val="12"/>
      <color theme="10"/>
      <name val="Arial"/>
      <family val="2"/>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499984740745262"/>
        <bgColor indexed="64"/>
      </patternFill>
    </fill>
  </fills>
  <borders count="19">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medium">
        <color indexed="64"/>
      </right>
      <top/>
      <bottom style="medium">
        <color indexed="64"/>
      </bottom>
      <diagonal/>
    </border>
    <border>
      <left/>
      <right style="hair">
        <color indexed="64"/>
      </right>
      <top/>
      <bottom/>
      <diagonal/>
    </border>
    <border>
      <left style="hair">
        <color theme="3"/>
      </left>
      <right style="hair">
        <color theme="3"/>
      </right>
      <top style="hair">
        <color theme="3"/>
      </top>
      <bottom style="hair">
        <color theme="3"/>
      </bottom>
      <diagonal/>
    </border>
  </borders>
  <cellStyleXfs count="10">
    <xf numFmtId="0" fontId="0" fillId="0" borderId="0">
      <alignment vertical="center"/>
      <protection locked="0"/>
    </xf>
    <xf numFmtId="44" fontId="6" fillId="0" borderId="0" applyFont="0" applyFill="0" applyBorder="0" applyAlignment="0" applyProtection="0"/>
    <xf numFmtId="9" fontId="6" fillId="0" borderId="0" applyFont="0" applyFill="0" applyBorder="0" applyAlignment="0" applyProtection="0"/>
    <xf numFmtId="0" fontId="25" fillId="4" borderId="0" applyNumberFormat="0">
      <alignment horizontal="left"/>
    </xf>
    <xf numFmtId="0" fontId="23" fillId="8" borderId="0" applyNumberFormat="0">
      <alignment horizontal="left" vertical="center" wrapText="1"/>
    </xf>
    <xf numFmtId="0" fontId="5" fillId="0" borderId="1" applyNumberFormat="0" applyAlignment="0" applyProtection="0"/>
    <xf numFmtId="0" fontId="17" fillId="9" borderId="7" applyNumberFormat="0" applyProtection="0">
      <alignment vertical="center"/>
    </xf>
    <xf numFmtId="0" fontId="9" fillId="0" borderId="0" applyNumberFormat="0" applyFill="0" applyBorder="0" applyAlignment="0" applyProtection="0"/>
    <xf numFmtId="0" fontId="21" fillId="6" borderId="3" applyNumberFormat="0" applyBorder="0" applyAlignment="0"/>
    <xf numFmtId="0" fontId="22" fillId="0" borderId="0" applyNumberFormat="0" applyFill="0" applyBorder="0" applyAlignment="0" applyProtection="0">
      <alignment vertical="center"/>
    </xf>
  </cellStyleXfs>
  <cellXfs count="255">
    <xf numFmtId="0" fontId="0" fillId="0" borderId="0" xfId="0">
      <alignment vertical="center"/>
      <protection locked="0"/>
    </xf>
    <xf numFmtId="0" fontId="5" fillId="0" borderId="0" xfId="0" applyFont="1">
      <alignment vertical="center"/>
      <protection locked="0"/>
    </xf>
    <xf numFmtId="0" fontId="4" fillId="0" borderId="0" xfId="0" applyFont="1">
      <alignment vertical="center"/>
      <protection locked="0"/>
    </xf>
    <xf numFmtId="0" fontId="7" fillId="0" borderId="0" xfId="0" applyFont="1">
      <alignment vertical="center"/>
      <protection locked="0"/>
    </xf>
    <xf numFmtId="0" fontId="17" fillId="4" borderId="0" xfId="6" applyFill="1" applyBorder="1" applyProtection="1">
      <alignment vertical="center"/>
    </xf>
    <xf numFmtId="0" fontId="15" fillId="7" borderId="2" xfId="6" applyFont="1" applyFill="1" applyBorder="1" applyProtection="1">
      <alignment vertical="center"/>
    </xf>
    <xf numFmtId="0" fontId="24" fillId="12" borderId="5" xfId="6" applyFont="1" applyFill="1" applyBorder="1" applyAlignment="1" applyProtection="1">
      <alignment vertical="center" wrapText="1"/>
    </xf>
    <xf numFmtId="0" fontId="15" fillId="7" borderId="2" xfId="6" applyFont="1" applyFill="1" applyBorder="1" applyAlignment="1" applyProtection="1">
      <alignment vertical="center" wrapText="1"/>
    </xf>
    <xf numFmtId="0" fontId="3" fillId="0" borderId="0" xfId="0" applyFont="1">
      <alignment vertical="center"/>
      <protection locked="0"/>
    </xf>
    <xf numFmtId="44" fontId="14" fillId="0" borderId="0" xfId="1" applyFont="1" applyFill="1" applyBorder="1" applyAlignment="1" applyProtection="1">
      <alignment horizontal="left" vertical="center"/>
      <protection locked="0"/>
    </xf>
    <xf numFmtId="9" fontId="14" fillId="0" borderId="0" xfId="2" applyFont="1" applyFill="1" applyBorder="1" applyAlignment="1" applyProtection="1">
      <alignment horizontal="left" vertical="center"/>
      <protection locked="0"/>
    </xf>
    <xf numFmtId="1" fontId="14" fillId="0" borderId="0" xfId="1" applyNumberFormat="1" applyFont="1" applyFill="1" applyBorder="1" applyAlignment="1" applyProtection="1">
      <alignment horizontal="left" vertical="center"/>
      <protection locked="0"/>
    </xf>
    <xf numFmtId="9" fontId="14" fillId="0" borderId="0" xfId="1" applyNumberFormat="1" applyFont="1" applyFill="1" applyBorder="1" applyAlignment="1" applyProtection="1">
      <alignment horizontal="left" vertical="center"/>
      <protection locked="0"/>
    </xf>
    <xf numFmtId="44" fontId="14" fillId="5" borderId="0" xfId="1" applyFont="1" applyFill="1" applyBorder="1" applyAlignment="1" applyProtection="1">
      <alignment horizontal="left" vertical="center"/>
    </xf>
    <xf numFmtId="44" fontId="0" fillId="8" borderId="0" xfId="0" applyNumberFormat="1" applyFill="1" applyProtection="1">
      <alignment vertical="center"/>
    </xf>
    <xf numFmtId="49" fontId="0" fillId="10" borderId="0" xfId="1" applyNumberFormat="1" applyFont="1" applyFill="1" applyBorder="1" applyAlignment="1" applyProtection="1">
      <alignment horizontal="left" vertical="center"/>
      <protection locked="0"/>
    </xf>
    <xf numFmtId="2" fontId="14" fillId="0" borderId="0" xfId="2" applyNumberFormat="1" applyFont="1" applyFill="1" applyBorder="1" applyAlignment="1" applyProtection="1">
      <alignment horizontal="left" vertical="center"/>
      <protection locked="0"/>
    </xf>
    <xf numFmtId="44" fontId="14" fillId="10" borderId="0" xfId="1" applyFont="1" applyFill="1" applyBorder="1" applyAlignment="1" applyProtection="1">
      <alignment horizontal="left" vertical="center"/>
      <protection locked="0"/>
    </xf>
    <xf numFmtId="1" fontId="18" fillId="0" borderId="0" xfId="4" applyNumberFormat="1" applyFont="1" applyFill="1" applyProtection="1">
      <alignment horizontal="left" vertical="center" wrapText="1"/>
      <protection locked="0"/>
    </xf>
    <xf numFmtId="1" fontId="27" fillId="0" borderId="0" xfId="6" applyNumberFormat="1" applyFont="1" applyFill="1" applyBorder="1" applyAlignment="1" applyProtection="1">
      <alignment horizontal="left" vertical="center"/>
      <protection locked="0"/>
    </xf>
    <xf numFmtId="1" fontId="18" fillId="0" borderId="0" xfId="4" applyNumberFormat="1" applyFont="1" applyFill="1" applyAlignment="1" applyProtection="1">
      <alignment horizontal="left" vertical="center"/>
      <protection locked="0"/>
    </xf>
    <xf numFmtId="44" fontId="25" fillId="12" borderId="16" xfId="0" applyNumberFormat="1" applyFont="1" applyFill="1" applyBorder="1" applyProtection="1">
      <alignment vertical="center"/>
    </xf>
    <xf numFmtId="0" fontId="13" fillId="0" borderId="2" xfId="0" applyFont="1" applyBorder="1">
      <alignment vertical="center"/>
      <protection locked="0"/>
    </xf>
    <xf numFmtId="0" fontId="12" fillId="0" borderId="2" xfId="0" applyFont="1" applyBorder="1" applyAlignment="1">
      <alignment horizontal="left" vertical="center"/>
      <protection locked="0"/>
    </xf>
    <xf numFmtId="44" fontId="16" fillId="0" borderId="2" xfId="0" applyNumberFormat="1" applyFont="1" applyBorder="1" applyAlignment="1">
      <alignment horizontal="left" vertical="center"/>
      <protection locked="0"/>
    </xf>
    <xf numFmtId="1" fontId="12" fillId="0" borderId="2" xfId="0" applyNumberFormat="1" applyFont="1" applyBorder="1" applyAlignment="1">
      <alignment horizontal="left" vertical="center"/>
      <protection locked="0"/>
    </xf>
    <xf numFmtId="0" fontId="12" fillId="0" borderId="2" xfId="0" applyFont="1" applyBorder="1" applyAlignment="1">
      <alignment horizontal="left" vertical="center" wrapText="1"/>
      <protection locked="0"/>
    </xf>
    <xf numFmtId="44" fontId="0" fillId="5" borderId="2" xfId="0" applyNumberFormat="1" applyFill="1" applyBorder="1" applyAlignment="1" applyProtection="1">
      <alignment horizontal="left" vertical="center" wrapText="1"/>
    </xf>
    <xf numFmtId="44" fontId="0" fillId="5" borderId="5" xfId="0" applyNumberFormat="1" applyFill="1" applyBorder="1" applyAlignment="1" applyProtection="1">
      <alignment horizontal="left" vertical="center" wrapText="1"/>
    </xf>
    <xf numFmtId="44" fontId="0" fillId="5" borderId="4" xfId="0" applyNumberFormat="1" applyFill="1" applyBorder="1" applyAlignment="1" applyProtection="1">
      <alignment horizontal="left" vertical="center" wrapText="1"/>
    </xf>
    <xf numFmtId="0" fontId="31" fillId="4" borderId="12" xfId="4" applyFont="1" applyFill="1" applyBorder="1" applyAlignment="1">
      <alignment horizontal="left" vertical="center"/>
    </xf>
    <xf numFmtId="0" fontId="32" fillId="4" borderId="13" xfId="0" applyFont="1" applyFill="1" applyBorder="1" applyAlignment="1" applyProtection="1">
      <alignment horizontal="left" vertical="center"/>
    </xf>
    <xf numFmtId="0" fontId="31" fillId="4" borderId="13" xfId="4" applyFont="1" applyFill="1" applyBorder="1" applyAlignment="1">
      <alignment horizontal="right" vertical="center" wrapText="1"/>
    </xf>
    <xf numFmtId="0" fontId="25" fillId="4" borderId="0" xfId="3" applyAlignment="1"/>
    <xf numFmtId="0" fontId="0" fillId="0" borderId="0" xfId="0" applyProtection="1">
      <alignment vertical="center"/>
    </xf>
    <xf numFmtId="0" fontId="25" fillId="4" borderId="0" xfId="3">
      <alignment horizontal="left"/>
    </xf>
    <xf numFmtId="0" fontId="12" fillId="4" borderId="0" xfId="0" applyFont="1" applyFill="1" applyAlignment="1" applyProtection="1">
      <alignment horizontal="left" vertical="center"/>
    </xf>
    <xf numFmtId="0" fontId="0" fillId="4" borderId="0" xfId="0" applyFill="1" applyProtection="1">
      <alignment vertical="center"/>
    </xf>
    <xf numFmtId="0" fontId="23" fillId="8" borderId="6" xfId="4" applyBorder="1" applyAlignment="1">
      <alignment horizontal="left" vertical="top" wrapText="1"/>
    </xf>
    <xf numFmtId="0" fontId="23" fillId="8" borderId="2" xfId="4" applyBorder="1" applyAlignment="1">
      <alignment horizontal="left" vertical="top" wrapText="1"/>
    </xf>
    <xf numFmtId="0" fontId="23" fillId="11" borderId="6" xfId="4" applyFill="1" applyBorder="1" applyAlignment="1">
      <alignment horizontal="left" vertical="top" wrapText="1"/>
    </xf>
    <xf numFmtId="0" fontId="24" fillId="12" borderId="6" xfId="4" applyFont="1" applyFill="1" applyBorder="1" applyAlignment="1">
      <alignment horizontal="left" vertical="top" wrapText="1"/>
    </xf>
    <xf numFmtId="0" fontId="25" fillId="4" borderId="0" xfId="3" applyAlignment="1">
      <alignment wrapText="1"/>
    </xf>
    <xf numFmtId="0" fontId="12" fillId="0" borderId="0" xfId="0" applyFont="1" applyProtection="1">
      <alignment vertical="center"/>
    </xf>
    <xf numFmtId="0" fontId="13" fillId="4" borderId="0" xfId="0" applyFont="1" applyFill="1" applyProtection="1">
      <alignment vertical="center"/>
    </xf>
    <xf numFmtId="0" fontId="12" fillId="0" borderId="0" xfId="0" applyFont="1" applyAlignment="1" applyProtection="1">
      <alignment horizontal="center" vertical="center"/>
    </xf>
    <xf numFmtId="0" fontId="23" fillId="7" borderId="6" xfId="4" applyFill="1" applyBorder="1" applyAlignment="1">
      <alignment horizontal="center" vertical="center" wrapText="1"/>
    </xf>
    <xf numFmtId="0" fontId="23" fillId="7" borderId="6" xfId="4" applyFill="1" applyBorder="1">
      <alignment horizontal="left" vertical="center" wrapText="1"/>
    </xf>
    <xf numFmtId="0" fontId="0" fillId="0" borderId="2" xfId="0" applyBorder="1" applyAlignment="1" applyProtection="1">
      <alignment horizontal="center" vertical="center"/>
    </xf>
    <xf numFmtId="0" fontId="13" fillId="0" borderId="2" xfId="0" applyFont="1" applyBorder="1" applyProtection="1">
      <alignment vertical="center"/>
    </xf>
    <xf numFmtId="0" fontId="0" fillId="0" borderId="2" xfId="0" applyBorder="1" applyAlignment="1" applyProtection="1">
      <alignment vertical="center" wrapText="1"/>
    </xf>
    <xf numFmtId="0" fontId="0" fillId="6" borderId="2" xfId="0" applyFill="1" applyBorder="1" applyAlignment="1" applyProtection="1">
      <alignment horizontal="center" vertical="center"/>
    </xf>
    <xf numFmtId="0" fontId="0" fillId="6" borderId="2" xfId="0" applyFill="1" applyBorder="1" applyAlignment="1" applyProtection="1">
      <alignment vertical="center" wrapText="1"/>
    </xf>
    <xf numFmtId="0" fontId="0" fillId="3" borderId="2" xfId="0" applyFill="1" applyBorder="1" applyAlignment="1" applyProtection="1">
      <alignment vertical="center" wrapText="1"/>
    </xf>
    <xf numFmtId="0" fontId="14" fillId="3" borderId="2" xfId="0" applyFont="1" applyFill="1" applyBorder="1" applyAlignment="1" applyProtection="1">
      <alignment vertical="center" wrapText="1"/>
    </xf>
    <xf numFmtId="0" fontId="14" fillId="6" borderId="2" xfId="0" applyFont="1" applyFill="1" applyBorder="1" applyAlignment="1" applyProtection="1">
      <alignment vertical="center" wrapText="1"/>
    </xf>
    <xf numFmtId="0" fontId="12" fillId="0" borderId="0" xfId="0" applyFont="1" applyAlignment="1" applyProtection="1">
      <alignment horizontal="right" vertical="center"/>
    </xf>
    <xf numFmtId="0" fontId="38" fillId="0" borderId="0" xfId="0" applyFont="1" applyProtection="1">
      <alignment vertical="center"/>
    </xf>
    <xf numFmtId="0" fontId="25" fillId="4" borderId="0" xfId="3" applyAlignment="1">
      <alignment horizontal="left" vertical="center"/>
    </xf>
    <xf numFmtId="0" fontId="10" fillId="0" borderId="0" xfId="3" applyFont="1" applyFill="1" applyAlignment="1">
      <alignment vertical="center"/>
    </xf>
    <xf numFmtId="0" fontId="15" fillId="9" borderId="2" xfId="6" applyFont="1" applyBorder="1" applyProtection="1">
      <alignment vertical="center"/>
    </xf>
    <xf numFmtId="0" fontId="6" fillId="0" borderId="0" xfId="0" applyFont="1" applyProtection="1">
      <alignment vertical="center"/>
    </xf>
    <xf numFmtId="0" fontId="23" fillId="8" borderId="6" xfId="4" applyBorder="1">
      <alignment horizontal="left" vertical="center" wrapText="1"/>
    </xf>
    <xf numFmtId="0" fontId="23" fillId="8" borderId="2" xfId="4" applyBorder="1">
      <alignment horizontal="left" vertical="center" wrapText="1"/>
    </xf>
    <xf numFmtId="0" fontId="23" fillId="8" borderId="5" xfId="4" applyBorder="1">
      <alignment horizontal="left" vertical="center" wrapText="1"/>
    </xf>
    <xf numFmtId="0" fontId="26" fillId="0" borderId="0" xfId="0" applyFont="1" applyProtection="1">
      <alignment vertical="center"/>
    </xf>
    <xf numFmtId="0" fontId="13" fillId="0" borderId="6" xfId="0" applyFont="1" applyBorder="1">
      <alignment vertical="center"/>
      <protection locked="0"/>
    </xf>
    <xf numFmtId="0" fontId="13" fillId="0" borderId="5" xfId="0" applyFont="1" applyBorder="1">
      <alignment vertical="center"/>
      <protection locked="0"/>
    </xf>
    <xf numFmtId="0" fontId="10" fillId="4" borderId="0" xfId="3" applyFont="1" applyAlignment="1">
      <alignment vertical="center"/>
    </xf>
    <xf numFmtId="0" fontId="0" fillId="0" borderId="6" xfId="0" applyBorder="1" applyProtection="1">
      <alignment vertical="center"/>
    </xf>
    <xf numFmtId="164" fontId="0" fillId="6" borderId="6" xfId="0" applyNumberFormat="1" applyFill="1" applyBorder="1" applyProtection="1">
      <alignment vertical="center"/>
    </xf>
    <xf numFmtId="164" fontId="0" fillId="6" borderId="10" xfId="0" applyNumberFormat="1" applyFill="1" applyBorder="1" applyProtection="1">
      <alignment vertical="center"/>
    </xf>
    <xf numFmtId="164" fontId="0" fillId="8" borderId="2" xfId="0" applyNumberFormat="1" applyFill="1" applyBorder="1" applyProtection="1">
      <alignment vertical="center"/>
    </xf>
    <xf numFmtId="0" fontId="0" fillId="0" borderId="2" xfId="0" applyBorder="1" applyProtection="1">
      <alignment vertical="center"/>
    </xf>
    <xf numFmtId="164" fontId="0" fillId="6" borderId="2" xfId="0" applyNumberFormat="1" applyFill="1" applyBorder="1" applyProtection="1">
      <alignment vertical="center"/>
    </xf>
    <xf numFmtId="164" fontId="0" fillId="6" borderId="4" xfId="0" applyNumberFormat="1" applyFill="1"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165" fontId="12" fillId="0" borderId="8" xfId="0" applyNumberFormat="1" applyFont="1" applyBorder="1" applyAlignment="1">
      <alignment horizontal="left" vertical="center"/>
      <protection locked="0"/>
    </xf>
    <xf numFmtId="165" fontId="12" fillId="0" borderId="2" xfId="0" applyNumberFormat="1" applyFont="1" applyBorder="1" applyAlignment="1">
      <alignment horizontal="left" vertical="center"/>
      <protection locked="0"/>
    </xf>
    <xf numFmtId="164" fontId="0" fillId="6" borderId="5" xfId="0" applyNumberFormat="1" applyFill="1" applyBorder="1" applyProtection="1">
      <alignment vertical="center"/>
    </xf>
    <xf numFmtId="164" fontId="24" fillId="12" borderId="17" xfId="4" applyNumberFormat="1" applyFont="1" applyFill="1" applyBorder="1" applyAlignment="1">
      <alignment horizontal="left" vertical="center"/>
    </xf>
    <xf numFmtId="164" fontId="0" fillId="6" borderId="11" xfId="0" applyNumberFormat="1" applyFill="1" applyBorder="1" applyProtection="1">
      <alignment vertical="center"/>
    </xf>
    <xf numFmtId="164" fontId="24" fillId="4" borderId="0" xfId="0" applyNumberFormat="1" applyFont="1" applyFill="1" applyProtection="1">
      <alignment vertical="center"/>
    </xf>
    <xf numFmtId="44" fontId="0" fillId="0" borderId="2" xfId="0" applyNumberFormat="1" applyBorder="1">
      <alignment vertical="center"/>
      <protection locked="0"/>
    </xf>
    <xf numFmtId="0" fontId="14" fillId="4" borderId="0" xfId="0" applyFont="1" applyFill="1" applyAlignment="1" applyProtection="1">
      <alignment horizontal="left" vertical="center"/>
    </xf>
    <xf numFmtId="0" fontId="0" fillId="4" borderId="0" xfId="0" applyFill="1" applyAlignment="1" applyProtection="1">
      <alignment horizontal="center" vertical="center"/>
    </xf>
    <xf numFmtId="0" fontId="14" fillId="0" borderId="0" xfId="0" applyFont="1" applyAlignment="1" applyProtection="1">
      <alignment horizontal="left" vertical="center"/>
    </xf>
    <xf numFmtId="0" fontId="23" fillId="8" borderId="5" xfId="4" applyBorder="1" applyAlignment="1">
      <alignment horizontal="left" vertical="top" wrapText="1"/>
    </xf>
    <xf numFmtId="0" fontId="23" fillId="7" borderId="5" xfId="4" applyFill="1" applyBorder="1" applyAlignment="1">
      <alignment horizontal="left" vertical="top" wrapText="1"/>
    </xf>
    <xf numFmtId="0" fontId="23" fillId="11" borderId="5" xfId="4" applyFill="1" applyBorder="1" applyAlignment="1">
      <alignment vertical="top" wrapText="1"/>
    </xf>
    <xf numFmtId="0" fontId="24" fillId="12" borderId="5" xfId="4" applyFont="1" applyFill="1" applyBorder="1" applyAlignment="1">
      <alignment vertical="top" wrapText="1"/>
    </xf>
    <xf numFmtId="0" fontId="18"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0" fontId="26" fillId="4" borderId="0" xfId="0" applyFont="1" applyFill="1" applyProtection="1">
      <alignment vertical="center"/>
    </xf>
    <xf numFmtId="0" fontId="31" fillId="4" borderId="0" xfId="4" applyFont="1" applyFill="1" applyAlignment="1">
      <alignment horizontal="right" vertical="center" wrapText="1"/>
    </xf>
    <xf numFmtId="44" fontId="25" fillId="4" borderId="0" xfId="4" applyNumberFormat="1" applyFont="1" applyFill="1" applyAlignment="1">
      <alignment horizontal="left" vertical="center"/>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14" fillId="0" borderId="0" xfId="0" applyFont="1" applyAlignment="1">
      <alignment horizontal="left" vertical="center" wrapText="1"/>
      <protection locked="0"/>
    </xf>
    <xf numFmtId="49" fontId="0" fillId="0" borderId="0" xfId="0" applyNumberFormat="1" applyAlignment="1">
      <alignment horizontal="left" vertical="center" wrapText="1"/>
      <protection locked="0"/>
    </xf>
    <xf numFmtId="49" fontId="14" fillId="0" borderId="0" xfId="0" applyNumberFormat="1" applyFont="1" applyAlignment="1">
      <alignment horizontal="left" vertical="center" wrapText="1"/>
      <protection locked="0"/>
    </xf>
    <xf numFmtId="49" fontId="13" fillId="4" borderId="0" xfId="0" applyNumberFormat="1" applyFont="1" applyFill="1" applyAlignment="1" applyProtection="1">
      <alignment horizontal="left" vertical="center" wrapText="1"/>
    </xf>
    <xf numFmtId="44" fontId="13" fillId="4" borderId="0" xfId="1" applyFont="1" applyFill="1" applyBorder="1" applyAlignment="1" applyProtection="1">
      <alignment horizontal="left" vertical="center"/>
    </xf>
    <xf numFmtId="9" fontId="13" fillId="4" borderId="0" xfId="2" applyFont="1" applyFill="1" applyBorder="1" applyAlignment="1" applyProtection="1">
      <alignment horizontal="left" vertical="center"/>
    </xf>
    <xf numFmtId="2" fontId="13" fillId="4" borderId="0" xfId="1" applyNumberFormat="1" applyFont="1" applyFill="1" applyBorder="1" applyAlignment="1" applyProtection="1">
      <alignment horizontal="left" vertical="center"/>
    </xf>
    <xf numFmtId="1" fontId="13" fillId="4" borderId="0" xfId="1" applyNumberFormat="1" applyFont="1" applyFill="1" applyBorder="1" applyAlignment="1" applyProtection="1">
      <alignment horizontal="left" vertical="center"/>
    </xf>
    <xf numFmtId="0" fontId="23" fillId="8" borderId="0" xfId="4" applyAlignment="1">
      <alignment horizontal="left" vertical="top" wrapText="1"/>
    </xf>
    <xf numFmtId="0" fontId="23" fillId="8" borderId="0" xfId="4" applyAlignment="1">
      <alignment vertical="top" wrapText="1"/>
    </xf>
    <xf numFmtId="0" fontId="23" fillId="11" borderId="0" xfId="4" applyFill="1" applyAlignment="1">
      <alignment horizontal="left" vertical="top" wrapText="1"/>
    </xf>
    <xf numFmtId="0" fontId="24" fillId="12" borderId="0" xfId="4" applyFont="1" applyFill="1" applyAlignment="1">
      <alignment horizontal="left" vertical="top" wrapText="1"/>
    </xf>
    <xf numFmtId="44" fontId="14" fillId="5" borderId="0" xfId="2" applyNumberFormat="1" applyFont="1" applyFill="1" applyBorder="1" applyAlignment="1" applyProtection="1">
      <alignment horizontal="left" vertical="center"/>
    </xf>
    <xf numFmtId="44" fontId="0" fillId="8" borderId="0" xfId="2" applyNumberFormat="1" applyFont="1" applyFill="1" applyBorder="1" applyAlignment="1" applyProtection="1">
      <alignment horizontal="left" vertical="center"/>
    </xf>
    <xf numFmtId="49" fontId="26" fillId="4" borderId="0" xfId="1" applyNumberFormat="1" applyFont="1" applyFill="1" applyBorder="1" applyAlignment="1" applyProtection="1">
      <alignment horizontal="left" vertical="center"/>
    </xf>
    <xf numFmtId="44" fontId="26" fillId="4" borderId="0" xfId="1" applyFont="1" applyFill="1" applyBorder="1" applyAlignment="1" applyProtection="1">
      <alignment horizontal="left" vertical="center"/>
    </xf>
    <xf numFmtId="0" fontId="31" fillId="4" borderId="0" xfId="4" applyFont="1" applyFill="1" applyAlignment="1">
      <alignment horizontal="right" vertical="center" wrapText="1" indent="1"/>
    </xf>
    <xf numFmtId="164" fontId="25" fillId="4" borderId="0" xfId="2" applyNumberFormat="1" applyFont="1" applyFill="1" applyBorder="1" applyAlignment="1" applyProtection="1">
      <alignment horizontal="left" vertical="center"/>
    </xf>
    <xf numFmtId="164" fontId="25" fillId="12" borderId="0" xfId="2" applyNumberFormat="1" applyFont="1" applyFill="1" applyBorder="1" applyAlignment="1" applyProtection="1">
      <alignment horizontal="left" vertical="center"/>
    </xf>
    <xf numFmtId="44" fontId="0" fillId="0" borderId="0" xfId="2" applyNumberFormat="1" applyFont="1" applyFill="1" applyBorder="1" applyAlignment="1" applyProtection="1">
      <alignment horizontal="left" vertical="center"/>
    </xf>
    <xf numFmtId="49" fontId="0" fillId="0" borderId="0" xfId="1" applyNumberFormat="1" applyFont="1" applyFill="1" applyBorder="1" applyAlignment="1" applyProtection="1">
      <alignment horizontal="left" vertical="center"/>
    </xf>
    <xf numFmtId="44" fontId="25" fillId="4" borderId="0" xfId="2" applyNumberFormat="1" applyFont="1" applyFill="1" applyBorder="1" applyAlignment="1" applyProtection="1">
      <alignment horizontal="left" vertical="center"/>
    </xf>
    <xf numFmtId="49" fontId="23" fillId="4" borderId="0" xfId="0" applyNumberFormat="1" applyFont="1" applyFill="1" applyAlignment="1" applyProtection="1">
      <alignment horizontal="left" vertical="center" wrapText="1"/>
    </xf>
    <xf numFmtId="44" fontId="23" fillId="4" borderId="0" xfId="1" applyFont="1" applyFill="1" applyBorder="1" applyAlignment="1" applyProtection="1">
      <alignment horizontal="left" vertical="center"/>
    </xf>
    <xf numFmtId="9" fontId="23" fillId="4" borderId="0" xfId="2" applyFont="1" applyFill="1" applyBorder="1" applyAlignment="1" applyProtection="1">
      <alignment horizontal="left" vertical="center"/>
    </xf>
    <xf numFmtId="2" fontId="23" fillId="4" borderId="0" xfId="1" applyNumberFormat="1" applyFont="1" applyFill="1" applyBorder="1" applyAlignment="1" applyProtection="1">
      <alignment horizontal="left" vertical="center"/>
    </xf>
    <xf numFmtId="0" fontId="23" fillId="7" borderId="0" xfId="4" applyFill="1" applyAlignment="1">
      <alignment horizontal="left" vertical="top" wrapText="1"/>
    </xf>
    <xf numFmtId="0" fontId="23" fillId="5" borderId="0" xfId="4" applyFill="1" applyAlignment="1">
      <alignment horizontal="left" vertical="top" wrapText="1"/>
    </xf>
    <xf numFmtId="44" fontId="14" fillId="8" borderId="0" xfId="1" applyFont="1" applyFill="1" applyBorder="1" applyAlignment="1" applyProtection="1">
      <alignment horizontal="left" vertical="center"/>
    </xf>
    <xf numFmtId="0" fontId="14" fillId="0" borderId="0" xfId="0" applyFont="1" applyProtection="1">
      <alignment vertical="center"/>
    </xf>
    <xf numFmtId="0" fontId="31" fillId="4" borderId="0" xfId="4" applyFont="1" applyFill="1">
      <alignment horizontal="left" vertical="center" wrapText="1"/>
    </xf>
    <xf numFmtId="44" fontId="34" fillId="4" borderId="0" xfId="1" applyFont="1" applyFill="1" applyBorder="1" applyAlignment="1" applyProtection="1">
      <alignment horizontal="left" vertical="center"/>
    </xf>
    <xf numFmtId="0" fontId="32" fillId="4" borderId="0" xfId="0" applyFont="1" applyFill="1" applyAlignment="1" applyProtection="1">
      <alignment horizontal="left" vertical="center"/>
    </xf>
    <xf numFmtId="44" fontId="25" fillId="4" borderId="0" xfId="1" applyFont="1" applyFill="1" applyBorder="1" applyAlignment="1" applyProtection="1">
      <alignment horizontal="left" vertical="center"/>
    </xf>
    <xf numFmtId="44" fontId="25" fillId="12" borderId="0" xfId="1" applyFont="1" applyFill="1" applyBorder="1" applyAlignment="1" applyProtection="1">
      <alignment horizontal="left" vertical="center"/>
    </xf>
    <xf numFmtId="44" fontId="14" fillId="0" borderId="0" xfId="0" applyNumberFormat="1" applyFont="1" applyAlignment="1">
      <alignment horizontal="left" vertical="center"/>
      <protection locked="0"/>
    </xf>
    <xf numFmtId="0" fontId="14" fillId="0" borderId="0" xfId="0" applyFont="1" applyAlignment="1">
      <alignment horizontal="left" vertical="center"/>
      <protection locked="0"/>
    </xf>
    <xf numFmtId="0" fontId="25" fillId="2" borderId="0" xfId="3" applyFill="1" applyAlignment="1">
      <alignment vertical="center"/>
    </xf>
    <xf numFmtId="0" fontId="12" fillId="0" borderId="0" xfId="0" applyFont="1" applyAlignment="1" applyProtection="1">
      <alignment horizontal="left" vertical="center"/>
    </xf>
    <xf numFmtId="0" fontId="25" fillId="4" borderId="0" xfId="3" applyAlignment="1">
      <alignment vertical="center"/>
    </xf>
    <xf numFmtId="0" fontId="25" fillId="0" borderId="0" xfId="3" applyFill="1" applyAlignment="1">
      <alignment vertical="center"/>
    </xf>
    <xf numFmtId="44" fontId="0" fillId="5" borderId="0" xfId="0" applyNumberFormat="1" applyFill="1" applyAlignment="1" applyProtection="1">
      <alignment horizontal="left" vertical="center" wrapText="1"/>
    </xf>
    <xf numFmtId="44" fontId="36" fillId="8" borderId="0" xfId="0" applyNumberFormat="1" applyFont="1" applyFill="1" applyAlignment="1" applyProtection="1">
      <alignment horizontal="left" vertical="center"/>
    </xf>
    <xf numFmtId="0" fontId="20" fillId="0" borderId="0" xfId="4" applyFont="1" applyFill="1" applyAlignment="1">
      <alignment horizontal="right" vertical="center" wrapText="1"/>
    </xf>
    <xf numFmtId="0" fontId="26" fillId="4" borderId="0" xfId="0" applyFont="1" applyFill="1" applyAlignment="1" applyProtection="1">
      <alignment horizontal="left" vertical="center" wrapText="1"/>
    </xf>
    <xf numFmtId="44" fontId="25" fillId="12"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23" fillId="7" borderId="2" xfId="4" applyFill="1" applyBorder="1" applyAlignment="1">
      <alignment horizontal="left" vertical="top" wrapText="1"/>
    </xf>
    <xf numFmtId="0" fontId="23" fillId="11" borderId="2" xfId="4" applyFill="1" applyBorder="1" applyAlignment="1">
      <alignment horizontal="left" vertical="top" wrapText="1"/>
    </xf>
    <xf numFmtId="0" fontId="24" fillId="12" borderId="2" xfId="4" applyFont="1" applyFill="1" applyBorder="1" applyAlignment="1">
      <alignment horizontal="left" vertical="top" wrapText="1"/>
    </xf>
    <xf numFmtId="44" fontId="0" fillId="8" borderId="2" xfId="0" applyNumberFormat="1" applyFill="1" applyBorder="1" applyAlignment="1" applyProtection="1">
      <alignment horizontal="left" vertical="center" wrapText="1"/>
    </xf>
    <xf numFmtId="44" fontId="0" fillId="8" borderId="5" xfId="0" applyNumberFormat="1" applyFill="1" applyBorder="1" applyAlignment="1" applyProtection="1">
      <alignment horizontal="left" vertical="center" wrapText="1"/>
    </xf>
    <xf numFmtId="0" fontId="32" fillId="4" borderId="12" xfId="0" applyFont="1" applyFill="1" applyBorder="1" applyAlignment="1" applyProtection="1">
      <alignment horizontal="left" vertical="center"/>
    </xf>
    <xf numFmtId="44" fontId="32" fillId="4" borderId="13" xfId="1" applyFont="1" applyFill="1" applyBorder="1" applyAlignment="1" applyProtection="1">
      <alignment horizontal="left" vertical="center"/>
    </xf>
    <xf numFmtId="44" fontId="25" fillId="4" borderId="13" xfId="4" applyNumberFormat="1" applyFont="1" applyFill="1" applyBorder="1" applyAlignment="1">
      <alignment horizontal="left" vertical="center"/>
    </xf>
    <xf numFmtId="44" fontId="25" fillId="12" borderId="14" xfId="4" applyNumberFormat="1" applyFont="1" applyFill="1" applyBorder="1">
      <alignment horizontal="left" vertical="center" wrapText="1"/>
    </xf>
    <xf numFmtId="0" fontId="14" fillId="0" borderId="2" xfId="0" applyFont="1" applyBorder="1" applyAlignment="1">
      <alignment horizontal="left" vertical="center" wrapText="1"/>
      <protection locked="0"/>
    </xf>
    <xf numFmtId="0" fontId="12" fillId="0" borderId="5" xfId="0" applyFont="1" applyBorder="1" applyAlignment="1">
      <alignment horizontal="left" vertical="center"/>
      <protection locked="0"/>
    </xf>
    <xf numFmtId="0" fontId="14" fillId="0" borderId="5" xfId="0" applyFont="1" applyBorder="1" applyAlignment="1">
      <alignment horizontal="left" vertical="center" wrapText="1"/>
      <protection locked="0"/>
    </xf>
    <xf numFmtId="44" fontId="16" fillId="0" borderId="5" xfId="0" applyNumberFormat="1" applyFont="1" applyBorder="1" applyAlignment="1">
      <alignment horizontal="left" vertical="center"/>
      <protection locked="0"/>
    </xf>
    <xf numFmtId="1" fontId="12" fillId="0" borderId="5" xfId="0" applyNumberFormat="1" applyFont="1" applyBorder="1" applyAlignment="1">
      <alignment horizontal="left" vertical="center"/>
      <protection locked="0"/>
    </xf>
    <xf numFmtId="0" fontId="12" fillId="0" borderId="5" xfId="0" applyFont="1" applyBorder="1" applyAlignment="1">
      <alignment horizontal="left" vertical="center" wrapText="1"/>
      <protection locked="0"/>
    </xf>
    <xf numFmtId="44" fontId="12" fillId="4" borderId="0" xfId="1" applyFont="1" applyFill="1" applyBorder="1" applyAlignment="1" applyProtection="1">
      <alignment horizontal="left" vertical="center"/>
    </xf>
    <xf numFmtId="0" fontId="23" fillId="8" borderId="15" xfId="4" applyBorder="1" applyAlignment="1">
      <alignment horizontal="left" vertical="top" wrapText="1"/>
    </xf>
    <xf numFmtId="0" fontId="23" fillId="11" borderId="15" xfId="4" applyFill="1" applyBorder="1" applyAlignment="1">
      <alignment horizontal="left" vertical="top" wrapText="1"/>
    </xf>
    <xf numFmtId="0" fontId="24" fillId="12" borderId="5" xfId="4" applyFont="1" applyFill="1" applyBorder="1" applyAlignment="1">
      <alignment horizontal="left" vertical="top" wrapText="1"/>
    </xf>
    <xf numFmtId="0" fontId="0" fillId="0" borderId="0" xfId="0" applyAlignment="1" applyProtection="1">
      <alignment vertical="top" wrapText="1"/>
    </xf>
    <xf numFmtId="44" fontId="0" fillId="8" borderId="0" xfId="0" applyNumberFormat="1" applyFill="1" applyAlignment="1" applyProtection="1">
      <alignment horizontal="left" vertical="center"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0" fontId="32" fillId="4" borderId="0" xfId="0" applyFont="1" applyFill="1" applyAlignment="1" applyProtection="1">
      <alignment horizontal="left" vertical="center" wrapText="1"/>
    </xf>
    <xf numFmtId="44" fontId="25" fillId="12" borderId="0" xfId="4" applyNumberFormat="1" applyFont="1" applyFill="1">
      <alignment horizontal="left" vertical="center" wrapText="1"/>
    </xf>
    <xf numFmtId="44" fontId="19" fillId="0" borderId="0" xfId="0" applyNumberFormat="1" applyFont="1" applyAlignment="1" applyProtection="1">
      <alignment horizontal="left" vertical="center" wrapText="1"/>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23" fillId="11" borderId="10" xfId="4" applyFill="1" applyBorder="1" applyAlignment="1">
      <alignment horizontal="left" vertical="top" wrapText="1"/>
    </xf>
    <xf numFmtId="0" fontId="31" fillId="4" borderId="0" xfId="4" applyFont="1" applyFill="1" applyAlignment="1">
      <alignment horizontal="right" vertical="center"/>
    </xf>
    <xf numFmtId="0" fontId="0" fillId="0" borderId="0" xfId="0" applyAlignment="1" applyProtection="1">
      <alignment vertical="top"/>
    </xf>
    <xf numFmtId="44" fontId="12" fillId="8" borderId="2" xfId="0" applyNumberFormat="1" applyFont="1" applyFill="1" applyBorder="1" applyAlignment="1" applyProtection="1">
      <alignment horizontal="left" vertical="center"/>
    </xf>
    <xf numFmtId="0" fontId="23" fillId="8" borderId="9" xfId="4" applyBorder="1" applyAlignment="1">
      <alignment horizontal="left" vertical="top" wrapText="1"/>
    </xf>
    <xf numFmtId="9" fontId="12" fillId="6" borderId="2" xfId="2" applyFont="1" applyFill="1" applyBorder="1" applyAlignment="1" applyProtection="1">
      <alignment horizontal="left" vertical="center"/>
    </xf>
    <xf numFmtId="164" fontId="25" fillId="4" borderId="2" xfId="0" applyNumberFormat="1" applyFont="1" applyFill="1" applyBorder="1" applyAlignment="1" applyProtection="1">
      <alignment horizontal="left" vertical="center" wrapText="1"/>
    </xf>
    <xf numFmtId="164" fontId="25" fillId="12" borderId="0" xfId="0" applyNumberFormat="1" applyFont="1" applyFill="1" applyProtection="1">
      <alignment vertical="center"/>
    </xf>
    <xf numFmtId="0" fontId="11" fillId="4" borderId="0" xfId="3" applyFont="1" applyAlignment="1">
      <alignment vertical="center" wrapText="1"/>
    </xf>
    <xf numFmtId="0" fontId="15" fillId="8" borderId="0" xfId="6" applyFont="1" applyFill="1" applyBorder="1" applyAlignment="1" applyProtection="1">
      <alignment vertical="center" wrapText="1"/>
    </xf>
    <xf numFmtId="0" fontId="13" fillId="0" borderId="0" xfId="0" applyFont="1" applyAlignment="1" applyProtection="1">
      <alignment vertical="center" wrapText="1"/>
    </xf>
    <xf numFmtId="0" fontId="15" fillId="9" borderId="0" xfId="6" applyFont="1" applyBorder="1" applyAlignment="1" applyProtection="1">
      <alignment vertical="center" wrapText="1"/>
    </xf>
    <xf numFmtId="0" fontId="14"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24" fillId="4" borderId="0" xfId="3" applyFont="1" applyAlignment="1">
      <alignment vertical="center" wrapText="1"/>
    </xf>
    <xf numFmtId="0" fontId="23" fillId="7" borderId="15" xfId="6" applyFont="1" applyFill="1" applyBorder="1" applyAlignment="1" applyProtection="1">
      <alignment horizontal="left" vertical="center" wrapText="1"/>
    </xf>
    <xf numFmtId="17" fontId="20" fillId="7" borderId="15" xfId="7" applyNumberFormat="1" applyFont="1" applyFill="1" applyBorder="1" applyAlignment="1" applyProtection="1">
      <alignment horizontal="center" vertical="center" wrapText="1"/>
    </xf>
    <xf numFmtId="0" fontId="18" fillId="0" borderId="2" xfId="0" applyFont="1" applyBorder="1" applyProtection="1">
      <alignment vertical="center"/>
    </xf>
    <xf numFmtId="0" fontId="18" fillId="0" borderId="2" xfId="0" applyFont="1" applyBorder="1" applyAlignment="1" applyProtection="1">
      <alignment vertical="center" wrapText="1"/>
    </xf>
    <xf numFmtId="0" fontId="18" fillId="0" borderId="2" xfId="0" applyFont="1" applyBorder="1" applyAlignment="1" applyProtection="1">
      <alignment horizontal="left" vertical="center" wrapText="1"/>
    </xf>
    <xf numFmtId="44" fontId="15" fillId="8" borderId="0" xfId="4" applyNumberFormat="1" applyFont="1">
      <alignment horizontal="left" vertical="center" wrapText="1"/>
    </xf>
    <xf numFmtId="44" fontId="18" fillId="0" borderId="2" xfId="1" applyFont="1" applyBorder="1" applyAlignment="1" applyProtection="1">
      <alignment vertical="center" wrapText="1"/>
      <protection locked="0"/>
    </xf>
    <xf numFmtId="44" fontId="16" fillId="0" borderId="2" xfId="1" applyFont="1" applyBorder="1" applyAlignment="1" applyProtection="1">
      <alignment vertical="center" wrapText="1"/>
      <protection locked="0"/>
    </xf>
    <xf numFmtId="44" fontId="18" fillId="0" borderId="2" xfId="1" applyFont="1" applyBorder="1" applyAlignment="1" applyProtection="1">
      <alignment vertical="center"/>
      <protection locked="0"/>
    </xf>
    <xf numFmtId="44" fontId="16" fillId="0" borderId="2" xfId="1" applyFont="1" applyBorder="1" applyAlignment="1" applyProtection="1">
      <alignment vertical="center"/>
      <protection locked="0"/>
    </xf>
    <xf numFmtId="0" fontId="23" fillId="0" borderId="11" xfId="4" applyFill="1" applyBorder="1">
      <alignment horizontal="left" vertical="center" wrapText="1"/>
    </xf>
    <xf numFmtId="0" fontId="23" fillId="8" borderId="11" xfId="4" applyBorder="1">
      <alignment horizontal="left" vertical="center" wrapText="1"/>
    </xf>
    <xf numFmtId="10" fontId="13" fillId="0" borderId="18" xfId="0" applyNumberFormat="1" applyFont="1" applyBorder="1">
      <alignment vertical="center"/>
      <protection locked="0"/>
    </xf>
    <xf numFmtId="164" fontId="14" fillId="0" borderId="0" xfId="2" applyNumberFormat="1" applyFont="1" applyFill="1" applyBorder="1" applyAlignment="1" applyProtection="1">
      <alignment horizontal="left" vertical="center"/>
      <protection locked="0"/>
    </xf>
    <xf numFmtId="0" fontId="2" fillId="0" borderId="0" xfId="0" applyFont="1">
      <alignment vertical="center"/>
      <protection locked="0"/>
    </xf>
    <xf numFmtId="44" fontId="25" fillId="12" borderId="14" xfId="1" applyFont="1" applyFill="1" applyBorder="1" applyAlignment="1" applyProtection="1">
      <alignment horizontal="left" vertical="center"/>
    </xf>
    <xf numFmtId="44" fontId="0" fillId="0" borderId="2" xfId="0" applyNumberFormat="1" applyBorder="1" applyAlignment="1">
      <alignment horizontal="left" vertical="center" wrapText="1"/>
      <protection locked="0"/>
    </xf>
    <xf numFmtId="44" fontId="0" fillId="8" borderId="0" xfId="1" applyFont="1" applyFill="1" applyBorder="1" applyAlignment="1" applyProtection="1">
      <alignment horizontal="left" vertical="center"/>
    </xf>
    <xf numFmtId="0" fontId="25" fillId="4" borderId="13" xfId="4" applyFont="1" applyFill="1" applyBorder="1" applyAlignment="1">
      <alignment horizontal="right" vertical="center" wrapText="1"/>
    </xf>
    <xf numFmtId="1" fontId="0" fillId="0" borderId="2" xfId="0" applyNumberFormat="1" applyBorder="1" applyAlignment="1">
      <alignment horizontal="left" vertical="center"/>
      <protection locked="0"/>
    </xf>
    <xf numFmtId="44" fontId="0" fillId="8" borderId="2" xfId="1" applyFont="1" applyFill="1" applyBorder="1" applyAlignment="1" applyProtection="1">
      <alignment horizontal="left" vertical="center"/>
    </xf>
    <xf numFmtId="44" fontId="0" fillId="8" borderId="5" xfId="1" applyFont="1" applyFill="1" applyBorder="1" applyAlignment="1" applyProtection="1">
      <alignment horizontal="left" vertical="center"/>
    </xf>
    <xf numFmtId="0" fontId="0" fillId="0" borderId="2" xfId="0" applyBorder="1" applyAlignment="1">
      <alignment horizontal="left" vertical="center"/>
      <protection locked="0"/>
    </xf>
    <xf numFmtId="0" fontId="15"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23"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25" fillId="4" borderId="4" xfId="4" applyNumberFormat="1" applyFont="1" applyFill="1" applyBorder="1" applyAlignment="1">
      <alignment horizontal="left" vertical="center"/>
    </xf>
    <xf numFmtId="44" fontId="25" fillId="12" borderId="2" xfId="4" applyNumberFormat="1" applyFont="1" applyFill="1" applyBorder="1" applyAlignment="1">
      <alignment horizontal="left" vertical="center"/>
    </xf>
    <xf numFmtId="44" fontId="25" fillId="4" borderId="2" xfId="4" applyNumberFormat="1" applyFont="1" applyFill="1" applyBorder="1" applyAlignment="1">
      <alignment horizontal="left" vertical="center"/>
    </xf>
    <xf numFmtId="44" fontId="18" fillId="0" borderId="2" xfId="4" applyNumberFormat="1" applyFont="1" applyFill="1" applyBorder="1" applyAlignment="1" applyProtection="1">
      <alignment horizontal="left" vertical="center"/>
      <protection locked="0"/>
    </xf>
    <xf numFmtId="49" fontId="18" fillId="0" borderId="2" xfId="4" applyNumberFormat="1" applyFont="1" applyFill="1" applyBorder="1" applyAlignment="1" applyProtection="1">
      <alignment horizontal="left" vertical="center"/>
      <protection locked="0"/>
    </xf>
    <xf numFmtId="44" fontId="0" fillId="5" borderId="2" xfId="0" applyNumberFormat="1" applyFill="1" applyBorder="1" applyAlignment="1" applyProtection="1">
      <alignment horizontal="left" vertical="center"/>
    </xf>
    <xf numFmtId="44" fontId="0" fillId="5" borderId="4" xfId="0" applyNumberFormat="1" applyFill="1" applyBorder="1" applyAlignment="1" applyProtection="1">
      <alignment horizontal="left" vertical="center"/>
    </xf>
    <xf numFmtId="44" fontId="0" fillId="8" borderId="2" xfId="0" applyNumberFormat="1" applyFill="1" applyBorder="1" applyAlignment="1" applyProtection="1">
      <alignment horizontal="left" vertical="center"/>
    </xf>
    <xf numFmtId="49" fontId="0" fillId="0" borderId="2" xfId="0" applyNumberFormat="1" applyBorder="1">
      <alignment vertical="center"/>
      <protection locked="0"/>
    </xf>
    <xf numFmtId="1" fontId="0" fillId="0" borderId="2" xfId="0" applyNumberFormat="1" applyBorder="1">
      <alignment vertical="center"/>
      <protection locked="0"/>
    </xf>
    <xf numFmtId="0" fontId="0" fillId="0" borderId="5" xfId="0" applyBorder="1" applyAlignment="1">
      <alignment horizontal="left" vertical="center"/>
      <protection locked="0"/>
    </xf>
    <xf numFmtId="44" fontId="18" fillId="0" borderId="5" xfId="4" applyNumberFormat="1" applyFont="1" applyFill="1" applyBorder="1" applyAlignment="1" applyProtection="1">
      <alignment horizontal="left" vertical="center"/>
      <protection locked="0"/>
    </xf>
    <xf numFmtId="49" fontId="0" fillId="0" borderId="5" xfId="0" applyNumberFormat="1" applyBorder="1">
      <alignment vertical="center"/>
      <protection locked="0"/>
    </xf>
    <xf numFmtId="49" fontId="18" fillId="0" borderId="5" xfId="4" applyNumberFormat="1" applyFont="1" applyFill="1" applyBorder="1" applyAlignment="1" applyProtection="1">
      <alignment horizontal="left" vertical="center"/>
      <protection locked="0"/>
    </xf>
    <xf numFmtId="1" fontId="0" fillId="0" borderId="5" xfId="0" applyNumberFormat="1" applyBorder="1">
      <alignment vertical="center"/>
      <protection locked="0"/>
    </xf>
    <xf numFmtId="44" fontId="25" fillId="12" borderId="14" xfId="4" applyNumberFormat="1" applyFont="1" applyFill="1" applyBorder="1" applyAlignment="1">
      <alignment horizontal="left" vertical="center"/>
    </xf>
    <xf numFmtId="44" fontId="12" fillId="0" borderId="2" xfId="0" applyNumberFormat="1" applyFont="1" applyBorder="1" applyAlignment="1">
      <alignment horizontal="left" vertical="center" wrapText="1"/>
      <protection locked="0"/>
    </xf>
    <xf numFmtId="44" fontId="12" fillId="0" borderId="5" xfId="0" applyNumberFormat="1" applyFont="1" applyBorder="1" applyAlignment="1">
      <alignment horizontal="left" vertical="center" wrapText="1"/>
      <protection locked="0"/>
    </xf>
    <xf numFmtId="44" fontId="0" fillId="0" borderId="2" xfId="0" applyNumberFormat="1" applyBorder="1" applyAlignment="1">
      <alignment horizontal="left" vertical="center"/>
      <protection locked="0"/>
    </xf>
    <xf numFmtId="44" fontId="15" fillId="0" borderId="2" xfId="4" applyNumberFormat="1" applyFont="1" applyFill="1" applyBorder="1" applyAlignment="1" applyProtection="1">
      <alignment horizontal="left" vertical="center"/>
      <protection locked="0"/>
    </xf>
    <xf numFmtId="1" fontId="18" fillId="0" borderId="2" xfId="4" applyNumberFormat="1" applyFont="1" applyFill="1" applyBorder="1" applyAlignment="1" applyProtection="1">
      <alignment horizontal="left" vertical="center"/>
      <protection locked="0"/>
    </xf>
    <xf numFmtId="164" fontId="31" fillId="4" borderId="11" xfId="0" applyNumberFormat="1" applyFont="1" applyFill="1" applyBorder="1" applyAlignment="1" applyProtection="1">
      <alignment horizontal="left" vertical="center" wrapText="1" indent="1"/>
    </xf>
    <xf numFmtId="0" fontId="40" fillId="6" borderId="2" xfId="9" applyFont="1" applyFill="1" applyBorder="1" applyProtection="1">
      <alignment vertical="center"/>
    </xf>
    <xf numFmtId="0" fontId="40" fillId="0" borderId="2" xfId="9" applyFont="1" applyBorder="1" applyProtection="1">
      <alignment vertical="center"/>
    </xf>
    <xf numFmtId="0" fontId="40" fillId="0" borderId="2" xfId="9" applyFont="1" applyBorder="1" applyAlignment="1" applyProtection="1">
      <alignment vertical="center" wrapText="1"/>
    </xf>
    <xf numFmtId="0" fontId="40" fillId="6" borderId="2" xfId="9" applyFont="1" applyFill="1" applyBorder="1" applyAlignment="1" applyProtection="1">
      <alignment vertical="center" wrapText="1"/>
    </xf>
    <xf numFmtId="0" fontId="1" fillId="0" borderId="0" xfId="0" applyFont="1">
      <alignment vertical="center"/>
      <protection locked="0"/>
    </xf>
    <xf numFmtId="0" fontId="15" fillId="8" borderId="0" xfId="4" applyFont="1" applyAlignment="1">
      <alignment horizontal="right" vertical="center" wrapText="1"/>
    </xf>
    <xf numFmtId="0" fontId="25" fillId="4" borderId="0" xfId="3" applyAlignment="1">
      <alignment horizontal="left" vertical="center"/>
    </xf>
    <xf numFmtId="0" fontId="25" fillId="4" borderId="0" xfId="3">
      <alignment horizontal="left"/>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203">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9" tint="-0.499984740745262"/>
        </patternFill>
      </fill>
      <protection locked="1"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i val="0"/>
        <strike val="0"/>
        <condense val="0"/>
        <extend val="0"/>
        <outline val="0"/>
        <shadow val="0"/>
        <u val="none"/>
        <vertAlign val="baseline"/>
        <sz val="14"/>
        <color theme="0"/>
        <name val="Arial"/>
        <family val="2"/>
        <scheme val="none"/>
      </font>
      <numFmt numFmtId="164" formatCode="_(&quot;$&quot;* #,##0_);_(&quot;$&quot;* \(#,##0\);_(&quot;$&quot;* &quot;-&quot;??_);_(@_)"/>
      <fill>
        <patternFill patternType="solid">
          <fgColor indexed="64"/>
          <bgColor theme="3"/>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numFmt numFmtId="165" formatCode="&quot;$&quot;#,##0"/>
      <alignment horizontal="left" vertical="center" textRotation="0" wrapText="0" indent="0" justifyLastLine="0" shrinkToFit="0" readingOrder="0"/>
      <border diagonalUp="0" diagonalDown="0">
        <left/>
        <right style="hair">
          <color indexed="64"/>
        </right>
        <top style="hair">
          <color indexed="64"/>
        </top>
        <bottom style="hair">
          <color indexed="64"/>
        </bottom>
        <vertical/>
        <horizontal/>
      </border>
      <protection locked="0" hidden="0"/>
    </dxf>
    <dxf>
      <border outline="0">
        <left style="hair">
          <color indexed="64"/>
        </left>
        <top style="hair">
          <color indexed="64"/>
        </top>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Arial"/>
        <family val="2"/>
        <scheme val="none"/>
      </font>
      <numFmt numFmtId="165" formatCode="&quot;$&quot;#,##0"/>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166" formatCode="&quot;$&quot;#,##0.00"/>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1" formatCode="0"/>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right style="hair">
          <color indexed="64"/>
        </right>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border outline="0">
        <top style="double">
          <color indexed="64"/>
        </top>
      </border>
    </dxf>
    <dxf>
      <protection locked="1" hidden="0"/>
    </dxf>
    <dxf>
      <border outline="0">
        <bottom style="hair">
          <color indexed="64"/>
        </bottom>
      </border>
    </dxf>
    <dxf>
      <alignmen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ttom style="double">
          <color indexed="64"/>
        </bottom>
      </border>
    </dxf>
    <dxf>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right style="hair">
          <color indexed="64"/>
        </right>
        <top style="hair">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bottom style="hair">
          <color indexed="64"/>
        </bottom>
      </border>
    </dxf>
    <dxf>
      <fill>
        <patternFill patternType="solid">
          <fgColor indexed="64"/>
          <bgColor theme="9" tint="0.79998168889431442"/>
        </patternFill>
      </fill>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1" formatCode="0"/>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2"/>
        </patternFill>
      </fill>
      <alignment horizontal="left" vertical="center" textRotation="0" wrapText="0" indent="0" justifyLastLine="0" shrinkToFit="0" readingOrder="0"/>
      <protection locked="1" hidden="0"/>
    </dxf>
    <dxf>
      <border outline="0">
        <top style="double">
          <color indexed="64"/>
        </top>
      </border>
    </dxf>
    <dxf>
      <protection locked="1" hidden="0"/>
    </dxf>
    <dxf>
      <border outline="0">
        <bottom style="hair">
          <color indexed="64"/>
        </bottom>
      </border>
    </dxf>
    <dxf>
      <fill>
        <patternFill patternType="solid">
          <fgColor indexed="64"/>
          <bgColor theme="9" tint="0.79998168889431442"/>
        </patternFill>
      </fill>
      <alignment vertical="top" textRotation="0" wrapText="1" indent="0" justifyLastLine="0" shrinkToFit="0" readingOrder="0"/>
      <border diagonalUp="0" diagonalDown="0">
        <left style="hair">
          <color indexed="64"/>
        </left>
        <right style="hair">
          <color indexed="64"/>
        </right>
        <top/>
        <bottom/>
      </border>
      <protection locked="1" hidden="0"/>
    </dxf>
    <dxf>
      <numFmt numFmtId="34" formatCode="_(&quot;$&quot;* #,##0.00_);_(&quot;$&quot;* \(#,##0.00\);_(&quot;$&quot;* &quot;-&quot;??_);_(@_)"/>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30" formatCode="@"/>
      <fill>
        <patternFill patternType="none">
          <fgColor indexed="64"/>
          <bgColor indexed="65"/>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vertical/>
        <horizontal/>
      </border>
      <protection locked="1" hidden="0"/>
    </dxf>
    <dxf>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numFmt numFmtId="164" formatCode="_(&quot;$&quot;* #,##0_);_(&quot;$&quot;* \(#,##0\);_(&quot;$&quot;* &quot;-&quot;??_);_(@_)"/>
      <border>
        <left style="hair">
          <color indexed="64"/>
        </left>
      </border>
      <protection locked="1" hidden="0"/>
    </dxf>
    <dxf>
      <numFmt numFmtId="164" formatCode="_(&quot;$&quot;* #,##0_);_(&quot;$&quot;* \(#,##0\);_(&quot;$&quot;* &quot;-&quot;??_);_(@_)"/>
      <border diagonalUp="0" diagonalDown="0">
        <left style="hair">
          <color indexed="64"/>
        </left>
        <right style="hair">
          <color indexed="64"/>
        </right>
        <top style="hair">
          <color indexed="64"/>
        </top>
        <bottom style="hair">
          <color indexed="64"/>
        </bottom>
      </border>
      <protection locked="1" hidden="0"/>
    </dxf>
    <dxf>
      <numFmt numFmtId="164" formatCode="_(&quot;$&quot;* #,##0_);_(&quot;$&quot;* \(#,##0\);_(&quot;$&quot;* &quot;-&quot;??_);_(@_)"/>
      <border diagonalUp="0" diagonalDown="0">
        <left style="hair">
          <color indexed="64"/>
        </left>
        <right style="hair">
          <color indexed="64"/>
        </right>
        <top style="hair">
          <color indexed="64"/>
        </top>
        <bottom style="hair">
          <color indexed="64"/>
        </bottom>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protection locked="1" hidden="0"/>
    </dxf>
    <dxf>
      <border>
        <bottom style="hair">
          <color indexed="64"/>
        </bottom>
      </border>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outline="0">
        <bottom style="hair">
          <color indexed="64"/>
        </bottom>
      </border>
    </dxf>
    <dxf>
      <protection locked="1" hidden="0"/>
    </dxf>
    <dxf>
      <border>
        <bottom style="hair">
          <color indexed="64"/>
        </bottom>
      </border>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top style="hair">
          <color indexed="64"/>
        </top>
      </border>
    </dxf>
    <dxf>
      <protection locked="1" hidden="0"/>
    </dxf>
    <dxf>
      <border outline="0">
        <bottom style="hair">
          <color indexed="64"/>
        </bottom>
      </border>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202"/>
      <tableStyleElement type="headerRow" dxfId="201"/>
      <tableStyleElement type="totalRow" dxfId="200"/>
      <tableStyleElement type="secondRowStripe" dxfId="199"/>
    </tableStyle>
    <tableStyle name="RCCA Table Style" pivot="0" count="3" xr9:uid="{5B7A24F1-941A-4D72-A93B-C9209E2E82A5}">
      <tableStyleElement type="wholeTable" dxfId="198"/>
      <tableStyleElement type="totalRow" dxfId="197"/>
      <tableStyleElement type="firstRowStripe" dxfId="196"/>
    </tableStyle>
    <tableStyle name="Travel Expense Report" pivot="0" count="3" xr9:uid="{00000000-0011-0000-FFFF-FFFF00000000}">
      <tableStyleElement type="wholeTable" dxfId="195"/>
      <tableStyleElement type="headerRow" dxfId="194"/>
      <tableStyleElement type="totalRow" dxfId="193"/>
    </tableStyle>
  </tableStyles>
  <colors>
    <mruColors>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48AC5B-336A-48EE-BB84-46C36340DA16}" name="index" displayName="index" ref="A3:D19" totalsRowShown="0" headerRowDxfId="192" dataDxfId="190" headerRowBorderDxfId="191" tableBorderDxfId="189" headerRowCellStyle="Heading 2">
  <autoFilter ref="A3:D19" xr:uid="{4C48AC5B-336A-48EE-BB84-46C36340DA16}">
    <filterColumn colId="0" hiddenButton="1"/>
    <filterColumn colId="1" hiddenButton="1"/>
    <filterColumn colId="2" hiddenButton="1"/>
    <filterColumn colId="3" hiddenButton="1"/>
  </autoFilter>
  <tableColumns count="4">
    <tableColumn id="1" xr3:uid="{592DF842-A65F-41BF-85DB-A08483835DAD}" name="#" dataDxfId="188"/>
    <tableColumn id="2" xr3:uid="{B380057B-728B-4C4F-8E96-BE61C1680AF1}" name="Workbook Sections" dataDxfId="187"/>
    <tableColumn id="3" xr3:uid="{6261550D-0B68-490B-8FC3-FFDA37384157}" name="Brief Description and _x000a_Federal Awards Reference (2 CFR 200)" dataDxfId="186"/>
    <tableColumn id="4" xr3:uid="{8BF2860C-DFAB-4962-914A-32CE0B406EED}" name="Instructions" dataDxfId="185"/>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3:B14" totalsRowShown="0" headerRowDxfId="184" dataDxfId="182" headerRowBorderDxfId="183" tableBorderDxfId="181" headerRowCellStyle="Heading 1">
  <tableColumns count="2">
    <tableColumn id="1" xr3:uid="{743D1220-362F-4143-ACF9-C5BACB8B55BB}" name="Applicant Information" dataDxfId="180" dataCellStyle="Heading 2"/>
    <tableColumn id="2" xr3:uid="{C9C6DDFE-C332-4680-9398-86713533007C}" name="Applicant Details" dataDxfId="179"/>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3:D16" totalsRowShown="0" headerRowDxfId="178" dataDxfId="176" headerRowBorderDxfId="177" headerRowCellStyle="Heading 1">
  <tableColumns count="4">
    <tableColumn id="1" xr3:uid="{DAFCA69D-531A-443E-A7F0-8F7C019E7F86}" name="Budget Category" dataDxfId="175"/>
    <tableColumn id="2" xr3:uid="{5E4EA4FF-602D-4D38-B2F8-6EC3091DCF71}" name="Funding Period 1 (FP 1) Proposed Budget" dataDxfId="174"/>
    <tableColumn id="3" xr3:uid="{21C958D7-E46C-4D39-83B5-71F6E3E08D4B}" name="Funding Period 2 (FP 2)_x000a_Proposed Budget" dataDxfId="173">
      <calculatedColumnFormula>'1. Personnel'!Q19</calculatedColumnFormula>
    </tableColumn>
    <tableColumn id="4" xr3:uid="{20376312-0C02-4B0F-9859-9782EBC70F4D}" name="Total _x000a_Proposed Budget" dataDxfId="172">
      <calculatedColumnFormula>SUM(budget_summary[[#This Row],[Funding Period 1 (FP 1) Proposed Budget]:[Funding Period 2 (FP 2)
Proposed Budget]])</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DFF34AD-96BC-40BE-94B2-4BAB16C60B8D}" name="personnel" displayName="personnel" ref="A3:R19" totalsRowShown="0" headerRowDxfId="171" dataDxfId="169" headerRowBorderDxfId="170">
  <autoFilter ref="A3:R19" xr:uid="{DDFF34AD-96BC-40BE-94B2-4BAB16C60B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EFACA88B-C665-40DE-8E8C-2C982AC5F07E}" name="Item_x000a_(Identify the role of the individual in the project, such as &quot;PSW/PLE&quot; or &quot;Director.&quot;)" dataDxfId="168"/>
    <tableColumn id="2" xr3:uid="{AB66EAF6-F295-48AB-8926-D4DE04EB4E96}" name="Name_x000a_(Enter the person's name, or enter &quot;TBA&quot; if not yet hired.)" dataDxfId="167"/>
    <tableColumn id="7" xr3:uid="{A503ED31-E6E2-47B5-86E3-A70A65792D34}" name="FTE T1_x000a_(Enter the effort the personnel will spend on Task 1. Fulfillment of Award Administration Requirements.)" dataDxfId="166" dataCellStyle="Currency"/>
    <tableColumn id="8" xr3:uid="{EE45DEF7-997F-4690-A0C3-53F4B1D72C68}" name="FTE T2_x000a_(Enter the effort the personnel will spend on Task 2. Community Collaboration.)" dataDxfId="165" dataCellStyle="Currency"/>
    <tableColumn id="9" xr3:uid="{4DF473DE-639C-425A-A2E9-3B422554A613}" name="FTE T3_x000a_(Enter the effort the personnel will spend on Task 3. Outreach to Priority Population.)" dataDxfId="164" dataCellStyle="Currency"/>
    <tableColumn id="10" xr3:uid="{4747FA5D-1B75-4582-A12E-37EEE98AD3C8}" name="FTE T4_x000a_(Enter the effort the personnel will spend on Task 4. Peer and Recovery Coaching.)" dataDxfId="163" dataCellStyle="Currency"/>
    <tableColumn id="11" xr3:uid="{18D9DA95-C858-41EE-B113-9D921246482B}" name="FTE T5_x000a_(Enter the effort the personnel will spend on Task 5. Connections to Care.)" dataDxfId="162" dataCellStyle="Currency"/>
    <tableColumn id="12" xr3:uid="{4176526C-F8ED-4186-B9A2-C4C74E7372A8}" name="FTE T5-O_x000a_(Enter the effort the personnel will spend on optional Task 5-O. Recovery Supports.)" dataDxfId="161" dataCellStyle="Currency"/>
    <tableColumn id="13" xr3:uid="{A58AB4C8-4D2B-44FB-9758-A9AF9BEC8E4B}" name="FTE T6_x000a_(Enter the effort the personnel will spend on Task 6. Professional Development.)" dataDxfId="160" dataCellStyle="Currency"/>
    <tableColumn id="22" xr3:uid="{4930BD7B-4EA3-4E4B-9C4D-BC8C213AFB2E}" name="Annual salary ($)_x000a_(Complete columns J, K, and N if a person is paid a salary OR columns L, M, and N if paid hourly. If applicable, enter the person's annual salary at 100% FTE.)" dataDxfId="159" dataCellStyle="Percent"/>
    <tableColumn id="21" xr3:uid="{0C38F4BB-1025-425B-9733-B3132D3005B1}" name="Total FTE (%)_x000a_(If applicable, enter the annual amount of effort (FTE) the person will spend on the project.)" dataDxfId="158" dataCellStyle="Currency"/>
    <tableColumn id="20" xr3:uid="{4D20BCF7-75A0-44C8-B696-2D4E194B93FC}" name="Hourly wage_x000a_(If applicable, enter the person's hourly wage. Do not enter a salary AND an hourly rate.)" dataDxfId="157" dataCellStyle="Currency"/>
    <tableColumn id="19" xr3:uid="{D1C87721-5C99-4D41-B166-ACBD9274AB4D}" name="Hours planned per month_x000a_(If paid at an hourly rate, enter the number of hours expected to work each month.)" dataDxfId="156" dataCellStyle="Currency"/>
    <tableColumn id="14" xr3:uid="{DD1789D2-2E3B-41C3-ACB7-FBB3FB7BC1CE}" name="FP 1 _x000a_Months employed_x000a_(Enter the number of months employed during funding period 1 (FP 1). The maximum number of months for FP 1 is 2.)" dataDxfId="155" dataCellStyle="Currency"/>
    <tableColumn id="15" xr3:uid="{60D4DCED-9990-41FB-8530-431043B029E3}" name="FP 1 Total Personnel item costs_x000a_(Calculation: J*K*N OR L*M*N)" dataDxfId="154" dataCellStyle="Currency">
      <calculatedColumnFormula>(((#REF!*J4)/12)*N4)+((#REF!*#REF!*N4))</calculatedColumnFormula>
    </tableColumn>
    <tableColumn id="16" xr3:uid="{BAF02C55-1A25-401D-AAD9-EF7725C86E2B}" name="FP 2 _x000a_Months employed_x000a_(Enter the number of months employed during funding period 2 (FP 2). This should be a maximum of 12.)" dataDxfId="153" dataCellStyle="Currency"/>
    <tableColumn id="17" xr3:uid="{457238BC-774C-408D-BF88-6D38171BACE7}" name="FP 2 Total Personnel item costs_x000a_(Calculation: J*K*P OR L*M*P)" dataDxfId="152" dataCellStyle="Currency">
      <calculatedColumnFormula>personnel[[#This Row],[FP 2 
Months employed
(Enter the number of months employed during funding period 2 (FP 2). This should be a maximum of 12.)]]*(personnel[[#This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project.)]])+(personnel[[#This Row],[Hourly wage
(If applicable, enter the person''s hourly wage. Do not enter a salary AND an hourly rate.)]]*personnel[[#This Row],[Hours planned per month
(If paid at an hourly rate, enter the number of hours expected to work each month.)]])</calculatedColumnFormula>
    </tableColumn>
    <tableColumn id="18" xr3:uid="{376177F0-DF62-4BC4-B6D9-4453EFD8E467}" name="TOTAL _x000a_Personnel item costs_x000a_(Calculation: O+Q)" dataDxfId="151">
      <calculatedColumnFormula>personnel[[#This Row],[FP 1 Total Personnel item costs
(Calculation: J*K*N OR L*M*N)]]+personnel[[#This Row],[FP 2 Total Personnel item costs
(Calculation: J*K*P OR L*M*P)]]</calculatedColumnFormula>
    </tableColumn>
  </tableColumns>
  <tableStyleInfo name="rcca"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8932AB-AC6D-4495-9097-6EC0EAD0A9D0}" name="fringe_benefits" displayName="fringe_benefits" ref="A3:H19" totalsRowShown="0" headerRowDxfId="150" dataDxfId="148" headerRowBorderDxfId="149" tableBorderDxfId="147" headerRowCellStyle="Heading 2">
  <tableColumns count="8">
    <tableColumn id="1" xr3:uid="{5D3A2B9C-F538-4241-8823-78D4A98E5C4E}" name="Name _x000a_(Populates from Personnel Column B)" dataDxfId="146" dataCellStyle="Currency">
      <calculatedColumnFormula>'1. Personnel'!B3</calculatedColumnFormula>
    </tableColumn>
    <tableColumn id="8" xr3:uid="{67F02E64-836B-46BD-B26B-01E9DFB8013A}" name="FP 1 _x000a_Base _x000a_(Populates from Personnel Column O)" dataDxfId="145" dataCellStyle="Currency">
      <calculatedColumnFormula>'1. Personnel'!O4</calculatedColumnFormula>
    </tableColumn>
    <tableColumn id="2" xr3:uid="{187C30DA-80D0-44C1-A4E1-D941AF6EA0C9}" name="FP 1 _x000a_Fringe rate_x000a_(Enter the fringe rate in decimal form.)" dataDxfId="144" dataCellStyle="Percent"/>
    <tableColumn id="3" xr3:uid="{99869FD5-60F3-4697-A004-59D2011D7A56}" name="FP 1 Total_x000a_Fringe item costs (Calculation: B*C)" dataDxfId="143" dataCellStyle="Percent">
      <calculatedColumnFormula>fringe_benefits[[#This Row],[FP 1 
Base 
(Populates from Personnel Column O)]]*fringe_benefits[[#This Row],[FP 1 
Fringe rate
(Enter the fringe rate in decimal form.)]]</calculatedColumnFormula>
    </tableColumn>
    <tableColumn id="7" xr3:uid="{8AA4B2E4-52A2-4486-A636-FD51E125EE7E}" name="FP 2 _x000a_Base _x000a_(Populates from Personnel Column Q) " dataDxfId="142" dataCellStyle="Currency">
      <calculatedColumnFormula>'1. Personnel'!Q4</calculatedColumnFormula>
    </tableColumn>
    <tableColumn id="13" xr3:uid="{FB7C8E00-32FD-448B-A5D9-27316B9C7598}" name="FP 2 _x000a_Fringe rate _x000a_(Enter the fringe rate in decimal form.)" dataDxfId="141" dataCellStyle="Percent"/>
    <tableColumn id="10" xr3:uid="{E29BC898-A558-44DB-B1E6-4A5F0C4BE745}" name="FP 2 Total _x000a_Fringe item costs _x000a_(Calculation: E*F)" dataDxfId="140" dataCellStyle="Percent">
      <calculatedColumnFormula>fringe_benefits[[#This Row],[FP 2 
Base 
(Populates from Personnel Column Q) ]]*fringe_benefits[[#This Row],[FP 2 
Fringe rate 
(Enter the fringe rate in decimal form.)]]</calculatedColumnFormula>
    </tableColumn>
    <tableColumn id="4" xr3:uid="{17BA6670-A59E-469C-A078-6D6DFBD7A4FE}" name="Total _x000a_Fringe item costs (Calculation: D+G)" dataDxfId="139" dataCellStyle="Percent">
      <calculatedColumnFormula>fringe_benefits[[#This Row],[FP 1 Total
Fringe item costs (Calculation: B*C)]]+fringe_benefits[[#This Row],[FP 2 Total 
Fringe item costs 
(Calculation: E*F)]]</calculatedColumnFormula>
    </tableColumn>
  </tableColumns>
  <tableStyleInfo name="rcca"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6497EC7-DED2-4401-9BE0-99A11C64A011}" name="travel" displayName="travel" ref="A3:L28" totalsRowShown="0" headerRowDxfId="138" dataDxfId="136" headerRowBorderDxfId="137" tableBorderDxfId="135" headerRowCellStyle="Heading 2">
  <tableColumns count="12">
    <tableColumn id="1" xr3:uid="{E5DF01B6-7517-497B-88FD-C1B94F369B0E}" name="Item _x000a_(Select type of travel reimbursement from dropdown menu. If &quot;other,&quot; describe in narrative.)" dataDxfId="134" dataCellStyle="Currency"/>
    <tableColumn id="2" xr3:uid="{3FB91C48-FE93-40B8-97A4-644AA8C296F8}" name="Purpose and location _x000a_(Describe the activity and its location.)" dataDxfId="133"/>
    <tableColumn id="3" xr3:uid="{4EDB0B82-D04C-4E86-921D-2280B8839A87}" name="Task allocation_x000a_(Select the appropriate project task from the dropdown menu. Example: If a PSW attends MI training as required to support professional development, select Task 6.)" dataDxfId="132"/>
    <tableColumn id="4" xr3:uid="{27A02330-F4D5-44C0-8544-F06A982A173E}" name="Cost per item" dataDxfId="131"/>
    <tableColumn id="5" xr3:uid="{0751F0B7-7045-4B69-823A-848345423932}" name="Basis _x000a_(Identify the appropriate unit, such as mile, day, or fare.)" dataDxfId="130"/>
    <tableColumn id="6" xr3:uid="{E352B1F1-4451-47A0-A17B-927943A5E863}" name="FP 1 _x000a_Quantity per person _x000a_(Number of units in Column E in FP 1. For example, how many miles will a person drive during May/June 2024, or how many nights will the person stay in a hotel for a training? Except for local mileage, itemize expenses per trip.)" dataDxfId="129"/>
    <tableColumn id="7" xr3:uid="{CF228529-B4BE-4DCA-A943-43F12634CA20}" name="FP 1 _x000a_Number of persons _x000a_(Number of persons with this expense in FP 1. For example, if you have 4 PSWs, then all 4 may drive [x] miles during the funding period.)" dataDxfId="128"/>
    <tableColumn id="8" xr3:uid="{C5931BE8-7DF8-4573-8B47-3CAD967843C2}" name="FP 1 Total _x000a_Travel item costs _x000a_(Calculation: D*F*G)" dataDxfId="127" dataCellStyle="Currency">
      <calculatedColumnFormula>D4*F4*G4</calculatedColumnFormula>
    </tableColumn>
    <tableColumn id="9" xr3:uid="{2F5634B9-1D64-4151-A4A2-CCBE9E380716}" name="FP 2 _x000a_Quantity per person _x000a_(Number of units in Column E in FP 2, 7/1/2024-6/30/2025)" dataDxfId="126"/>
    <tableColumn id="10" xr3:uid="{446998EF-7F4B-497D-A133-4B6456BC8AE2}" name="FP 2 _x000a_Number of persons _x000a_(Number of persons with this expense in FP 2)" dataDxfId="125"/>
    <tableColumn id="11" xr3:uid="{985BE8E7-31FC-4B4D-A3CF-70E085781FB8}" name="FP 2 Total Travel item costs _x000a_(Calculation: (D*I*J)" dataDxfId="124" dataCellStyle="Currency">
      <calculatedColumnFormula>D4*I4*J4</calculatedColumnFormula>
    </tableColumn>
    <tableColumn id="12" xr3:uid="{7BB63FCA-B6D2-4B49-BD08-89445720D168}" name="TOTAL _x000a_Travel item costs_x000a_(Calculation: H+K)" dataDxfId="123">
      <calculatedColumnFormula>travel[[#This Row],[FP 1 Total 
Travel item costs 
(Calculation: D*F*G)]]+travel[[#This Row],[FP 2 Total Travel item costs 
(Calculation: (D*I*J)]]</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3:H13" totalsRowShown="0" headerRowDxfId="122" dataDxfId="120" headerRowBorderDxfId="121" tableBorderDxfId="119" totalsRowBorderDxfId="118" headerRowCellStyle="Heading 2">
  <tableColumns count="8">
    <tableColumn id="1" xr3:uid="{E89EEA0F-7C3E-4641-A617-6F90D8AD659E}" name="Item _x000a_(Provide a description of the equipment to be purchased.)" dataDxfId="117"/>
    <tableColumn id="6" xr3:uid="{7C254016-8A30-4720-AF08-09F484D5E576}" name="Task allocation_x000a_(Select the appropriate project task from the dropdown menu.)" dataDxfId="116"/>
    <tableColumn id="2" xr3:uid="{1CF16291-5FBA-4CA4-A1A5-8D44C87B839C}" name="Cost per item" dataDxfId="115"/>
    <tableColumn id="4" xr3:uid="{1DF0FD01-6157-4849-9B49-46B001BE96FD}" name="FP 1 _x000a_Quantity _x000a_(Number of items in FP 1)" dataDxfId="114"/>
    <tableColumn id="5" xr3:uid="{D035C6D0-9999-496C-A3C8-F4B09A08918A}" name="FP1 Total_x000a_Equipment item costs_x000a_(Calculation: (C*D)" dataDxfId="113"/>
    <tableColumn id="8" xr3:uid="{C01F9DEC-13B0-4655-A472-A56275FFE4E2}" name="FP 2 _x000a_Quantity_x000a_(Number of items in FP 2)" dataDxfId="112"/>
    <tableColumn id="9" xr3:uid="{0F331CB7-0DBD-49B5-8D7C-D94F38C07B7A}" name="FP2 Total_x000a_Equipment item costs (Calculation: C*F)" dataDxfId="111">
      <calculatedColumnFormula>equipment[[#This Row],[Cost per item]]*equipment[[#This Row],[FP 2 
Quantity
(Number of items in FP 2)]]</calculatedColumnFormula>
    </tableColumn>
    <tableColumn id="3" xr3:uid="{26D5BFAD-16DE-4AFA-8E4E-C5A9CA0FE382}" name="TOTAL _x000a_Equipment item costs_x000a_(Calculation: (E+G)" dataDxfId="110">
      <calculatedColumnFormula>equipment[[#This Row],[FP1 Total
Equipment item costs
(Calculation: (C*D)]]+equipment[[#This Row],[FP2 Total
Equipment item costs (Calculation: C*F)]]</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3:I23" totalsRowShown="0" headerRowDxfId="109" dataDxfId="107" headerRowBorderDxfId="108" tableBorderDxfId="106" headerRowCellStyle="Heading 2">
  <tableColumns count="9">
    <tableColumn id="1" xr3:uid="{5BC73762-4A56-4D52-BE75-98EE1F3D9986}" name="Item/description_x000a_(Description of expendable supplies needed to support program objectives. Excludes Optional Task 5-O. Recovery Supports; report those expenses on Tab 10.)" dataDxfId="105"/>
    <tableColumn id="8" xr3:uid="{024BC2F1-A36E-4FFC-9CED-9A311BFCF613}" name="Task allocation_x000a_(Select the appropriate project task from the dropdown menu.)" dataDxfId="104"/>
    <tableColumn id="2" xr3:uid="{E30FB247-C260-4596-9A20-A0E886C7A5FD}" name="Cost or rate" dataDxfId="103"/>
    <tableColumn id="3" xr3:uid="{A31E7F27-BC51-46F1-9210-A44109DBA3F3}" name="Basis _x000a_(Identify the appropriate unit, such as item, page, or package.)" dataDxfId="102"/>
    <tableColumn id="6" xr3:uid="{254689E6-DC35-4A6A-94F3-95C652C47346}" name="FP 1_x000a_Quantity_x000a_(Number of units in FP 1)" dataDxfId="101"/>
    <tableColumn id="7" xr3:uid="{FC8F0839-9002-4F6F-843D-1CD1BA63A1B8}" name="FP 1 Total _x000a_Supplies item costs_x000a_(Calculation: (C*E)" dataDxfId="100">
      <calculatedColumnFormula>supplies[[#This Row],[Cost or rate]]*supplies[[#This Row],[FP 1
Quantity
(Number of units in FP 1)]]</calculatedColumnFormula>
    </tableColumn>
    <tableColumn id="4" xr3:uid="{05DDE62F-195A-4ACA-B0B0-8F1ED3C826A2}" name="FP 2_x000a_Quantity_x000a_(Number of units in FP 2)" dataDxfId="99"/>
    <tableColumn id="5" xr3:uid="{18890795-2B1C-4107-9FD3-987F3130A46E}" name="FP 2 Total _x000a_Supplies item costs_x000a_(Calculation: C*G)" dataDxfId="98">
      <calculatedColumnFormula>supplies[[#This Row],[Cost or rate]]*supplies[[#This Row],[FP 2
Quantity
(Number of units in FP 2)]]</calculatedColumnFormula>
    </tableColumn>
    <tableColumn id="9" xr3:uid="{63BC29B9-71BC-475B-9581-06D8D8A1EC22}" name="TOTAL _x000a_Supplies item costs_x000a_(Calculation F+H)" dataDxfId="97">
      <calculatedColumnFormula>supplies[[#This Row],[FP 1 Total 
Supplies item costs
(Calculation: (C*E)]]+supplies[[#This Row],[FP 2 Total 
Supplies item costs
(Calculation: C*G)]]</calculatedColumnFormula>
    </tableColumn>
  </tableColumns>
  <tableStyleInfo name="rcca"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Table124" displayName="Table124" ref="A3:F26" totalsRowShown="0" headerRowDxfId="96" dataDxfId="94" headerRowBorderDxfId="95" tableBorderDxfId="93" headerRowCellStyle="Heading 2" dataCellStyle="Currency">
  <tableColumns count="6">
    <tableColumn id="1" xr3:uid="{F4198F61-1C6A-4045-B0B6-92D6855DE741}" name="Item _x000a_(Provide a description of the product or service to be procured by contract.)" dataDxfId="92"/>
    <tableColumn id="2" xr3:uid="{3249D300-2FFB-4987-B8BC-B4E1EF23A766}" name="Name _x000a_(Enter the name of the person or vendor.)" dataDxfId="91"/>
    <tableColumn id="11" xr3:uid="{06D77D27-130B-4B2F-AC80-81218F17073E}" name="Task allocation_x000a_(Select the appropriate project task from the dropdown menu.)" dataDxfId="90"/>
    <tableColumn id="10" xr3:uid="{9E729E18-29AF-47F0-83BF-FCC625ED8B1E}" name="FP 1 Total Contractual services costs _x000a_(Enter FP 1 costs.)" dataDxfId="89" dataCellStyle="Currency"/>
    <tableColumn id="7" xr3:uid="{4E1AEE8B-83C5-4E35-8619-2DA124BE3C9A}" name="FP 2 Total Contractual services costs _x000a_(Enter FP 2 costs.)" dataDxfId="88"/>
    <tableColumn id="12" xr3:uid="{93E86DE6-59A3-4EB1-8821-47A15B76FCCB}" name="TOTAL Contractual Item Costs_x000a_(Calculation: D+E)" dataDxfId="87" dataCellStyle="Currency">
      <calculatedColumnFormula>SUBTOTAL(109,F1:F3)</calculatedColumnFormula>
    </tableColumn>
  </tableColumns>
  <tableStyleInfo name="rcca"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59A71F-AC05-43D3-BACD-612044B38AF4}" name="consultant_services" displayName="consultant_services" ref="A3:L18" totalsRowShown="0" headerRowDxfId="86" dataDxfId="84" headerRowBorderDxfId="85" tableBorderDxfId="83" headerRowCellStyle="Heading 2">
  <tableColumns count="12">
    <tableColumn id="1" xr3:uid="{0132F3D6-7730-46EA-8AC9-6B0B22A3F432}" name="Name of organization or consultant _x000a_(Enter name, if known.)" dataDxfId="82"/>
    <tableColumn id="8" xr3:uid="{CA68C99C-F184-4A7B-BB05-939793B3FFD5}" name="Item_x000a_(Describe the service to be provided or expense to be paid.)" dataDxfId="81"/>
    <tableColumn id="2" xr3:uid="{2096DA58-A10D-4E14-AB98-F6629F60161D}" name="Category _x000a_(Select &quot;Service&quot; or &quot;Travel expense&quot; from the dropdown menu.)" dataDxfId="80"/>
    <tableColumn id="10" xr3:uid="{C2966470-B03A-4513-905B-F1239EB61162}" name="Travel_x000a_(If travel, select the relevant type from the dropdown menu.)" dataDxfId="79"/>
    <tableColumn id="9" xr3:uid="{92A2521F-5656-429D-BDC0-BCB2BBBDB98F}" name="Task allocation_x000a_(Select the appropriate project task from the dropdown menu.)" dataDxfId="78"/>
    <tableColumn id="3" xr3:uid="{BF366A66-21E2-406C-86D8-C098D7F8B50E}" name="Cost per item" dataDxfId="77"/>
    <tableColumn id="7" xr3:uid="{1902EB33-0B32-4625-A23D-8540E1723A0C}" name="Basis _x000a_(Identify the appropriate unit, such as day, miles, fare, etc.)" dataDxfId="76"/>
    <tableColumn id="4" xr3:uid="{CD2C08E0-A326-47C3-AE59-51B7F6DAC14D}" name="FP 1 _x000a_Quantity _x000a_(Total number of units)" dataDxfId="75" dataCellStyle="Currency"/>
    <tableColumn id="5" xr3:uid="{451D540E-A481-40CF-B727-48388C81F396}" name="FP 1 _x000a_Consultant item costs_x000a_(Calculation: F*H)" dataDxfId="74"/>
    <tableColumn id="11" xr3:uid="{F2F71FBC-0960-4A47-9EE2-839569C642BF}" name="FP 2 _x000a_Quantity_x000a_(Total number of units)" dataDxfId="73"/>
    <tableColumn id="12" xr3:uid="{3BD7CD57-C384-4B31-8D66-BDDB34489D14}" name="FP 2_x000a_Consultant item costs_x000a_(Calculation: (F*J)" dataDxfId="72"/>
    <tableColumn id="13" xr3:uid="{BB21FA67-4186-4D6C-98CE-CBFF8A96C2FF}" name="Total _x000a_Consultant item costs_x000a_(Calculation: I+K)" dataDxfId="71">
      <calculatedColumnFormula>consultant_services[[#This Row],[FP 1 
Consultant item costs
(Calculation: F*H)]]+consultant_services[[#This Row],[FP 2
Consultant item costs
(Calculation: (F*J)]]</calculatedColumnFormula>
    </tableColumn>
  </tableColumns>
  <tableStyleInfo name="rcca"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3:I20" totalsRowShown="0" headerRowDxfId="70" dataDxfId="68" headerRowBorderDxfId="69" tableBorderDxfId="67" headerRowCellStyle="Heading 2" dataCellStyle="Currency">
  <tableColumns count="9">
    <tableColumn id="1" xr3:uid="{000D788E-8876-4960-8A6F-048BE104A70B}" name="Item" dataDxfId="66"/>
    <tableColumn id="2" xr3:uid="{D1982834-8900-45FC-AD8B-FDDD493B291A}" name="Project task allocation_x000a_(Select the appropriate project task from the dropdown menu.)" dataDxfId="65" dataCellStyle="Currency"/>
    <tableColumn id="3" xr3:uid="{2637803A-C36E-4084-8495-D6971CE7935D}" name="Cost or rate per unit" dataDxfId="64" dataCellStyle="Currency"/>
    <tableColumn id="4" xr3:uid="{70CCC517-C595-471D-9CA4-E0DE752E627B}" name="Basis _x000a_(Identify the appropriate unit, such as day or month.)" dataDxfId="63" dataCellStyle="Currency"/>
    <tableColumn id="5" xr3:uid="{0B6F25DE-95F9-408E-9DC3-7D3848D42368}" name="FP 1 _x000a_Length of time" dataDxfId="62"/>
    <tableColumn id="6" xr3:uid="{E3343836-F146-42CE-A90F-D0C0F1453D08}" name="FP 1 _x000a_Occupancy cost_x000a_(Calculation: C*E)" dataDxfId="61"/>
    <tableColumn id="7" xr3:uid="{85E8BA83-1E57-450B-B18C-7A73B07BAB35}" name="FP 2 _x000a_Length of time" dataDxfId="60" dataCellStyle="Currency"/>
    <tableColumn id="8" xr3:uid="{6BF671C0-00DD-477A-9CAA-9E11877A467D}" name="FP 2 _x000a_Occupancy cost_x000a_(Calculation: C*G)" dataDxfId="59" dataCellStyle="Currency"/>
    <tableColumn id="9" xr3:uid="{BE8E7EEB-533C-4273-A588-15B8B701DBD3}" name="TOTAL _x000a_Occupancy cost_x000a_(Calculation: F+H)" dataDxfId="58" dataCellStyle="Currency">
      <calculatedColumnFormula>occupancy[[#This Row],[FP 1 
Occupancy cost
(Calculation: C*E)]]+occupancy[[#This Row],[FP 2 
Occupancy cost
(Calculation: C*G)]]</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3:H25" totalsRowShown="0" headerRowDxfId="57" dataDxfId="55" headerRowBorderDxfId="56" tableBorderDxfId="54" headerRowCellStyle="Heading 2">
  <autoFilter ref="A3:H25" xr:uid="{59842656-4FB5-4027-AB82-6A4DE59AE8E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2029537-E49D-4176-B774-3FA942252E30}" name="Item/description" dataDxfId="53"/>
    <tableColumn id="2" xr3:uid="{5EE71555-74F9-421D-95C1-86AC55F19BDE}" name="Cost/rate per item_x000a_(Cost per unit)" dataDxfId="52" dataCellStyle="Heading 2"/>
    <tableColumn id="3" xr3:uid="{91807D85-F814-4E67-8891-9519021AB87E}" name="Basis _x000a_(Identify the appropriate unit.)" dataDxfId="51"/>
    <tableColumn id="4" xr3:uid="{EDAF9E0A-D5EC-4827-B655-8B353F01BB64}" name="FP 1 _x000a_Quantity _x000a_(Number of persons or length of time)" dataDxfId="50"/>
    <tableColumn id="5" xr3:uid="{A314226F-88ED-4CAF-B5B7-E85901ED830B}" name="FP 1 _x000a_Training and education cost_x000a_(Calculation: B*D)" dataDxfId="49"/>
    <tableColumn id="6" xr3:uid="{CE989B4F-FA24-416B-9C40-B6711457A062}" name="FP 2 _x000a_Quantity _x000a_(Number of persons or length of time)" dataDxfId="48"/>
    <tableColumn id="7" xr3:uid="{06C28AB2-6C2C-4D96-9AD4-186A2574EF48}" name="FP 2 _x000a_Training and education cost_x000a_(Calculation: B*F)" dataDxfId="47"/>
    <tableColumn id="8" xr3:uid="{AE634125-88D5-4D50-9A5A-BDE6FFF58065}" name="TOTAL_x000a_Training and education cost_x000a_(Calculation: E+G)" dataDxfId="46">
      <calculatedColumnFormula>training_education[[#This Row],[FP 1 
Training and education cost
(Calculation: B*D)]]+training_education[[#This Row],[FP 2 
Training and education cost
(Calculation: B*F)]]</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recovery_support_supplies" displayName="recovery_support_supplies" ref="A3:H21" totalsRowShown="0" headerRowDxfId="45" dataDxfId="44" tableBorderDxfId="43" headerRowCellStyle="Heading 2">
  <tableColumns count="8">
    <tableColumn id="1" xr3:uid="{7533B5E9-0D39-42A5-AF16-E0209F7833CC}" name="Item/description_x000a_(List supplies that can be used to support recovery of the priority population.)" dataDxfId="42"/>
    <tableColumn id="5" xr3:uid="{855F7E1C-15D6-4EFA-84EE-95E927935EE8}" name="Cost/rate per item_x000a_(Cost per unit)" dataDxfId="41"/>
    <tableColumn id="2" xr3:uid="{E77FCE76-FB7D-43AE-9758-F398A4FFAE2D}" name="Basis _x000a_(Identify the appropriate unit.)" dataDxfId="40"/>
    <tableColumn id="7" xr3:uid="{5B3FDCDE-9957-4CDF-B3C6-417C2AA5FEB3}" name="FP 1 _x000a_Quantity" dataDxfId="39"/>
    <tableColumn id="6" xr3:uid="{D81DC350-45B7-489C-8165-E365E112397D}" name="FP 1 _x000a_Recovery support costs (Calculation: B*D)" dataDxfId="38">
      <calculatedColumnFormula>recovery_support_supplies[[#This Row],[Cost/rate per item
(Cost per unit)]]*recovery_support_supplies[[#This Row],[FP 1 
Quantity]]</calculatedColumnFormula>
    </tableColumn>
    <tableColumn id="3" xr3:uid="{5631FD25-B2F5-40C3-990A-52D686F7799D}" name="FP 2 _x000a_Quantity" dataDxfId="37"/>
    <tableColumn id="4" xr3:uid="{FB2B4E22-0BE9-4419-B707-3DC7F081F5A6}" name="FP 2 _x000a_Recovery support costs_x000a_(Calculation: B*F)" dataDxfId="36"/>
    <tableColumn id="8" xr3:uid="{7DCDE101-E64B-49D8-9F88-F2C546EC9B07}" name="TOTAL _x000a_Recovery support costs_x000a_(Calculation: E+G)" dataDxfId="35">
      <calculatedColumnFormula>recovery_support_supplies[[#This Row],[FP 1 
Recovery support costs (Calculation: B*D)]]+recovery_support_supplies[[#This Row],[FP 2 
Recovery support costs
(Calculation: B*F)]]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Table12" displayName="Table12" ref="A3:G4" totalsRowShown="0" headerRowDxfId="34" dataDxfId="32" headerRowBorderDxfId="33" tableBorderDxfId="31" headerRowCellStyle="Heading 2">
  <autoFilter ref="A3:G4" xr:uid="{603F234A-254D-4835-89B9-635B56F7C9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49BA9E0-BFB4-47F9-83D8-844E15632BFD}" name="FP 1 _x000a_Base _x000a_(Enter base rate for FP 1. Explain calculation in program narrative.)" dataDxfId="30"/>
    <tableColumn id="2" xr3:uid="{D1249090-BAB9-4512-A949-EB16C6130E5B}" name="FP 1 _x000a_Rate_x000a_(Populated from indirect costs rate entered on Applicant Information table. Enter the rate there FIRST.)" dataDxfId="29" dataCellStyle="Percent">
      <calculatedColumnFormula>'(b) Applicant Information'!B14</calculatedColumnFormula>
    </tableColumn>
    <tableColumn id="3" xr3:uid="{20F9CE64-A396-4894-BDAF-1DD4302DC914}" name="FP1 _x000a_Total indirect costs_x000a_(Calculation: A*B)" dataDxfId="28">
      <calculatedColumnFormula>A4*B4</calculatedColumnFormula>
    </tableColumn>
    <tableColumn id="4" xr3:uid="{390E6B3F-E94D-45E8-8DF2-8D09F05EB99A}" name="FP 2 _x000a_Base_x000a_(Enter base rate for FP 2. Explain calculation in program narrative.)" dataDxfId="27"/>
    <tableColumn id="5" xr3:uid="{3BA1BC0D-0E8C-4D46-A973-DB5DB293200F}" name="FP 2 _x000a_Rate_x000a_(Populated from indirect costs rate entered on Applicant Information table.)" dataDxfId="26" dataCellStyle="Percent">
      <calculatedColumnFormula>'(b) Applicant Information'!B14</calculatedColumnFormula>
    </tableColumn>
    <tableColumn id="6" xr3:uid="{FE18B1D2-D572-49AB-91C5-7EB187293EAF}" name="FP2 _x000a_Total indirect costs_x000a_(Calculation: (D*E)" dataDxfId="25">
      <calculatedColumnFormula>D4*E4</calculatedColumnFormula>
    </tableColumn>
    <tableColumn id="7" xr3:uid="{D3B284DE-536C-4FA6-A4D2-7F5589B8DB20}" name="TOTAL _x000a_Indirect costs _x000a_(Calculation: C+F)" dataDxfId="24">
      <calculatedColumnFormula>C4+F4</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3:B14" totalsRowShown="0" headerRowDxfId="23" dataDxfId="22" tableBorderDxfId="21">
  <autoFilter ref="A3:B14" xr:uid="{C22874DA-5804-4CB3-AC4A-BA88E3E781C6}"/>
  <tableColumns count="2">
    <tableColumn id="1" xr3:uid="{4EEB0037-B178-4D20-884B-3888C6A54955}" name="Budget Category" dataDxfId="20" dataCellStyle="Heading 1"/>
    <tableColumn id="2" xr3:uid="{4C5CE763-A7A4-46FE-B704-517F8D987862}" name="Justification" dataDxfId="19"/>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3:P15" totalsRowShown="0" headerRowDxfId="18" dataDxfId="17" tableBorderDxfId="16" headerRowCellStyle="Heading 4" dataCellStyle="Currency">
  <autoFilter ref="A3:P15"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204CEEF-7342-464D-9A5B-B1849A81A5F4}" name="Budget Category" dataDxfId="15"/>
    <tableColumn id="2" xr3:uid="{94F484E9-D4FA-4953-8A3D-E530051B1838}" name="Apr-24" dataDxfId="14" dataCellStyle="Currency"/>
    <tableColumn id="3" xr3:uid="{7973BAE1-BB1B-461A-B83B-1FA11E56474C}" name="May-24" dataDxfId="13" dataCellStyle="Currency"/>
    <tableColumn id="4" xr3:uid="{44B59A20-7D54-4D16-876A-CA95B7E4E2BD}" name="Jun-24" dataDxfId="12" dataCellStyle="Currency"/>
    <tableColumn id="5" xr3:uid="{AE605F12-56F3-4655-9921-724AEBAB1E46}" name="Jul-24" dataDxfId="11" dataCellStyle="Currency"/>
    <tableColumn id="6" xr3:uid="{BC1671A4-B01B-4536-9448-48015A706243}" name="Aug-24" dataDxfId="10" dataCellStyle="Currency"/>
    <tableColumn id="7" xr3:uid="{87193A1E-8CC6-4BA7-8E44-4B42BA5CCA13}" name="Sep-24" dataDxfId="9" dataCellStyle="Currency"/>
    <tableColumn id="8" xr3:uid="{62390F8D-70E8-4F07-B79D-6B7E0C525768}" name="Oct-24" dataDxfId="8" dataCellStyle="Currency"/>
    <tableColumn id="9" xr3:uid="{5981C5B4-CA09-4562-9023-88484A201003}" name="Nov-24" dataDxfId="7" dataCellStyle="Currency"/>
    <tableColumn id="10" xr3:uid="{CB66E8A0-594D-4D2C-A940-8753233EE767}" name="Dec-24" dataDxfId="6" dataCellStyle="Currency"/>
    <tableColumn id="11" xr3:uid="{4A61C363-FFCA-4264-901C-49C300B32892}" name="Jan-25" dataDxfId="5" dataCellStyle="Currency"/>
    <tableColumn id="12" xr3:uid="{FA5B0240-8355-4AAE-BFDB-8C38D67EA161}" name="Feb-25" dataDxfId="4" dataCellStyle="Currency"/>
    <tableColumn id="13" xr3:uid="{E0634B08-B227-48F8-9915-34E46D9580D1}" name="Mar-25" dataDxfId="3" dataCellStyle="Currency"/>
    <tableColumn id="14" xr3:uid="{507FC777-6737-4F4C-9CB9-01D48CA5068C}" name="Apr-25" dataDxfId="2" dataCellStyle="Currency"/>
    <tableColumn id="15" xr3:uid="{9D8699F8-862A-4C6B-B6C9-EEEBD474C176}" name="May-25" dataDxfId="1" dataCellStyle="Currency"/>
    <tableColumn id="16" xr3:uid="{9718E16B-F866-47AB-B339-8A84A4DC8F2A}" name="Jun-25"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DDDC-2BF5-4308-97C7-018456E14E83}">
  <sheetPr>
    <tabColor theme="3"/>
    <pageSetUpPr fitToPage="1"/>
  </sheetPr>
  <dimension ref="A1:E19"/>
  <sheetViews>
    <sheetView showGridLines="0" zoomScaleNormal="100" workbookViewId="0"/>
  </sheetViews>
  <sheetFormatPr defaultColWidth="9.109375" defaultRowHeight="15" x14ac:dyDescent="0.2"/>
  <cols>
    <col min="1" max="1" width="4.33203125" style="56" customWidth="1"/>
    <col min="2" max="2" width="32" style="57" customWidth="1"/>
    <col min="3" max="3" width="44.109375" style="43" customWidth="1"/>
    <col min="4" max="4" width="70.6640625" style="43" customWidth="1"/>
    <col min="5" max="5" width="36.5546875" style="43" customWidth="1"/>
    <col min="6" max="16384" width="9.109375" style="43"/>
  </cols>
  <sheetData>
    <row r="1" spans="1:5" ht="44.25" customHeight="1" x14ac:dyDescent="0.25">
      <c r="A1" s="42"/>
      <c r="B1" s="33" t="s">
        <v>0</v>
      </c>
      <c r="C1" s="42"/>
      <c r="D1" s="42"/>
    </row>
    <row r="2" spans="1:5" ht="9.75" customHeight="1" x14ac:dyDescent="0.2">
      <c r="A2" s="37"/>
      <c r="B2" s="44"/>
      <c r="C2" s="37"/>
      <c r="D2" s="37"/>
      <c r="E2" s="45"/>
    </row>
    <row r="3" spans="1:5" ht="31.5" x14ac:dyDescent="0.2">
      <c r="A3" s="46" t="s">
        <v>1</v>
      </c>
      <c r="B3" s="47" t="s">
        <v>2</v>
      </c>
      <c r="C3" s="47" t="s">
        <v>3</v>
      </c>
      <c r="D3" s="47" t="s">
        <v>4</v>
      </c>
      <c r="E3" s="45"/>
    </row>
    <row r="4" spans="1:5" ht="120" x14ac:dyDescent="0.2">
      <c r="A4" s="48" t="s">
        <v>5</v>
      </c>
      <c r="B4" s="49" t="s">
        <v>6</v>
      </c>
      <c r="C4" s="50" t="s">
        <v>226</v>
      </c>
      <c r="D4" s="50" t="s">
        <v>230</v>
      </c>
      <c r="E4" s="45"/>
    </row>
    <row r="5" spans="1:5" ht="30" x14ac:dyDescent="0.2">
      <c r="A5" s="51" t="s">
        <v>7</v>
      </c>
      <c r="B5" s="247" t="s">
        <v>8</v>
      </c>
      <c r="C5" s="52" t="s">
        <v>9</v>
      </c>
      <c r="D5" s="52" t="s">
        <v>231</v>
      </c>
      <c r="E5" s="45"/>
    </row>
    <row r="6" spans="1:5" ht="75" x14ac:dyDescent="0.2">
      <c r="A6" s="48" t="s">
        <v>10</v>
      </c>
      <c r="B6" s="248" t="s">
        <v>11</v>
      </c>
      <c r="C6" s="53" t="s">
        <v>12</v>
      </c>
      <c r="D6" s="53" t="s">
        <v>232</v>
      </c>
      <c r="E6" s="45"/>
    </row>
    <row r="7" spans="1:5" ht="60" x14ac:dyDescent="0.2">
      <c r="A7" s="51">
        <v>1</v>
      </c>
      <c r="B7" s="247" t="s">
        <v>124</v>
      </c>
      <c r="C7" s="52" t="s">
        <v>13</v>
      </c>
      <c r="D7" s="52" t="s">
        <v>233</v>
      </c>
      <c r="E7" s="45"/>
    </row>
    <row r="8" spans="1:5" ht="53.25" customHeight="1" x14ac:dyDescent="0.2">
      <c r="A8" s="48">
        <v>2</v>
      </c>
      <c r="B8" s="248" t="s">
        <v>14</v>
      </c>
      <c r="C8" s="53" t="s">
        <v>15</v>
      </c>
      <c r="D8" s="53" t="s">
        <v>16</v>
      </c>
      <c r="E8" s="45"/>
    </row>
    <row r="9" spans="1:5" ht="30" x14ac:dyDescent="0.2">
      <c r="A9" s="51">
        <v>3</v>
      </c>
      <c r="B9" s="247" t="s">
        <v>17</v>
      </c>
      <c r="C9" s="52" t="s">
        <v>18</v>
      </c>
      <c r="D9" s="52" t="s">
        <v>19</v>
      </c>
      <c r="E9" s="45"/>
    </row>
    <row r="10" spans="1:5" ht="30" x14ac:dyDescent="0.2">
      <c r="A10" s="48">
        <v>4</v>
      </c>
      <c r="B10" s="248" t="s">
        <v>20</v>
      </c>
      <c r="C10" s="53" t="s">
        <v>21</v>
      </c>
      <c r="D10" s="53" t="s">
        <v>22</v>
      </c>
      <c r="E10" s="45"/>
    </row>
    <row r="11" spans="1:5" ht="30" x14ac:dyDescent="0.2">
      <c r="A11" s="51">
        <v>5</v>
      </c>
      <c r="B11" s="247" t="s">
        <v>23</v>
      </c>
      <c r="C11" s="52" t="s">
        <v>24</v>
      </c>
      <c r="D11" s="52" t="s">
        <v>25</v>
      </c>
      <c r="E11" s="45"/>
    </row>
    <row r="12" spans="1:5" ht="30" x14ac:dyDescent="0.2">
      <c r="A12" s="48">
        <v>6</v>
      </c>
      <c r="B12" s="248" t="s">
        <v>26</v>
      </c>
      <c r="C12" s="53" t="s">
        <v>27</v>
      </c>
      <c r="D12" s="53" t="s">
        <v>28</v>
      </c>
      <c r="E12" s="45"/>
    </row>
    <row r="13" spans="1:5" ht="30" x14ac:dyDescent="0.2">
      <c r="A13" s="51">
        <v>7</v>
      </c>
      <c r="B13" s="247" t="s">
        <v>29</v>
      </c>
      <c r="C13" s="52" t="s">
        <v>30</v>
      </c>
      <c r="D13" s="52" t="s">
        <v>31</v>
      </c>
      <c r="E13" s="45"/>
    </row>
    <row r="14" spans="1:5" ht="30" x14ac:dyDescent="0.2">
      <c r="A14" s="48">
        <v>8</v>
      </c>
      <c r="B14" s="248" t="s">
        <v>32</v>
      </c>
      <c r="C14" s="54" t="s">
        <v>33</v>
      </c>
      <c r="D14" s="53" t="s">
        <v>34</v>
      </c>
      <c r="E14" s="45"/>
    </row>
    <row r="15" spans="1:5" ht="30" x14ac:dyDescent="0.2">
      <c r="A15" s="51">
        <v>9</v>
      </c>
      <c r="B15" s="247" t="s">
        <v>35</v>
      </c>
      <c r="C15" s="55" t="s">
        <v>36</v>
      </c>
      <c r="D15" s="52" t="s">
        <v>37</v>
      </c>
      <c r="E15" s="45"/>
    </row>
    <row r="16" spans="1:5" ht="60" x14ac:dyDescent="0.2">
      <c r="A16" s="48">
        <v>10</v>
      </c>
      <c r="B16" s="249" t="s">
        <v>248</v>
      </c>
      <c r="C16" s="53" t="s">
        <v>165</v>
      </c>
      <c r="D16" s="53" t="s">
        <v>234</v>
      </c>
      <c r="E16" s="45"/>
    </row>
    <row r="17" spans="1:5" ht="45" x14ac:dyDescent="0.2">
      <c r="A17" s="51">
        <v>11</v>
      </c>
      <c r="B17" s="247" t="s">
        <v>38</v>
      </c>
      <c r="C17" s="52" t="s">
        <v>164</v>
      </c>
      <c r="D17" s="52" t="s">
        <v>235</v>
      </c>
      <c r="E17" s="45"/>
    </row>
    <row r="18" spans="1:5" ht="15.75" x14ac:dyDescent="0.2">
      <c r="A18" s="48">
        <v>12</v>
      </c>
      <c r="B18" s="248" t="s">
        <v>39</v>
      </c>
      <c r="C18" s="53" t="s">
        <v>228</v>
      </c>
      <c r="D18" s="54" t="s">
        <v>40</v>
      </c>
      <c r="E18" s="45"/>
    </row>
    <row r="19" spans="1:5" ht="31.5" x14ac:dyDescent="0.2">
      <c r="A19" s="51">
        <v>13</v>
      </c>
      <c r="B19" s="250" t="s">
        <v>238</v>
      </c>
      <c r="C19" s="52" t="s">
        <v>229</v>
      </c>
      <c r="D19" s="52" t="s">
        <v>41</v>
      </c>
    </row>
  </sheetData>
  <sheetProtection algorithmName="SHA-512" hashValue="3tcKTHmDSp3+2IVnMJWOy8CHuCWsPMPkqlT/TBL/+iK+cCTNCbntZ5mAyCkSdiSju25lLbHHXU1wby/TkBd5eA==" saltValue="sLXBKEydIaScg+/4p1xuXA==" spinCount="100000" sheet="1" objects="1" scenarios="1"/>
  <hyperlinks>
    <hyperlink ref="B5" location="'(b) Applicant Information'!A1" display="Applicant Information" xr:uid="{F5AFD919-E457-4BEA-9531-FCE1B44968F2}"/>
    <hyperlink ref="B6" location="'(c) Budget Summary'!A1" display="Budget Summary" xr:uid="{4F2BD903-B261-4427-BA8B-9C15BA9B932E}"/>
    <hyperlink ref="B7" location="'1. Personnel'!A1" display="Personnel" xr:uid="{BD4BF968-BA7D-4DF6-8444-A0DCCA1EB2FB}"/>
    <hyperlink ref="B8" location="'2. Fringe Benefits'!A1" display="Fringe Benefits" xr:uid="{57C3FD93-FBC1-4F49-8BE3-AAD75B2EBFF4}"/>
    <hyperlink ref="B9" location="'3. Travel'!A1" display="Travel" xr:uid="{028D0322-A613-42AB-91C9-C4AE8F82268A}"/>
    <hyperlink ref="B10" location="'4. Equipment'!A1" display="Equipment" xr:uid="{A91807EE-A0E7-4DD0-B490-00372961C9CA}"/>
    <hyperlink ref="B11" location="'5. Supplies'!A1" display="Supplies" xr:uid="{7AD77A55-B6E5-4A4D-80FD-8D33E8378DD1}"/>
    <hyperlink ref="B12" location="'6. Contractual Services'!A1" display="Contractual Services" xr:uid="{923778FD-EC16-4901-9136-EAC2D8C7C7BB}"/>
    <hyperlink ref="B13" location="'7. Consultant Services and Exp'!A1" display="Consultant Services and Expenses" xr:uid="{23172DF8-771D-4D6B-BB5D-139DF60AB6FE}"/>
    <hyperlink ref="B14" location="'8. Occupancy (Rent &amp; Utilities)'!A1" display="Occupancy (Rent and Utilities)" xr:uid="{26332FDE-375C-415C-8433-92DAF4249658}"/>
    <hyperlink ref="B15" location="'9. Training and Education'!A1" display="Training and Education" xr:uid="{5B5AE663-51D2-4F2A-8842-BDEF033C2F79}"/>
    <hyperlink ref="B16" location="'10. Optional Task 5-O'!A1" display="Grant-Specific Line Item - Recovery Support Services" xr:uid="{FE6400CE-70FE-41BE-8DD9-3F4A43CB1EC3}"/>
    <hyperlink ref="B17" location="'11. Total Indirect Costs'!A1" display="Total Indirect Costs" xr:uid="{ED3E15C8-D9F7-4BAA-AEBD-E4D004BEE220}"/>
    <hyperlink ref="B18" location="'12. Program Narrative'!A1" display="Program Narrative" xr:uid="{0A62AD31-AC41-41A2-9B18-66F74F132689}"/>
    <hyperlink ref="B19" location="'13. Cash Budget Request '!A1" display="Advance Payment Request Cash Budget Items" xr:uid="{EB1A4717-1CC2-4A23-BF5B-4D44304B8AB2}"/>
  </hyperlink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H20"/>
  <sheetViews>
    <sheetView showGridLines="0" tabSelected="1" zoomScaleNormal="100" workbookViewId="0">
      <selection activeCell="B12" sqref="B12"/>
    </sheetView>
  </sheetViews>
  <sheetFormatPr defaultColWidth="8.88671875" defaultRowHeight="15" x14ac:dyDescent="0.2"/>
  <cols>
    <col min="1" max="1" width="64.33203125" style="34" customWidth="1"/>
    <col min="2" max="2" width="43.21875" style="34" customWidth="1"/>
    <col min="3" max="3" width="8.88671875" style="34"/>
    <col min="4" max="4" width="19" style="34" customWidth="1"/>
    <col min="5" max="16384" width="8.88671875" style="34"/>
  </cols>
  <sheetData>
    <row r="1" spans="1:8" ht="30.75" customHeight="1" x14ac:dyDescent="0.25">
      <c r="A1" s="35" t="s">
        <v>42</v>
      </c>
      <c r="B1" s="35"/>
    </row>
    <row r="2" spans="1:8" ht="9.75" customHeight="1" x14ac:dyDescent="0.2">
      <c r="A2" s="253"/>
      <c r="B2" s="253"/>
      <c r="C2" s="59"/>
      <c r="D2" s="59"/>
      <c r="E2" s="59"/>
      <c r="F2" s="59"/>
      <c r="G2" s="59"/>
      <c r="H2" s="59"/>
    </row>
    <row r="3" spans="1:8" s="61" customFormat="1" ht="17.25" x14ac:dyDescent="0.2">
      <c r="A3" s="60" t="s">
        <v>8</v>
      </c>
      <c r="B3" s="60" t="s">
        <v>43</v>
      </c>
    </row>
    <row r="4" spans="1:8" ht="35.25" customHeight="1" x14ac:dyDescent="0.2">
      <c r="A4" s="62" t="s">
        <v>188</v>
      </c>
      <c r="B4" s="66"/>
    </row>
    <row r="5" spans="1:8" ht="35.25" customHeight="1" x14ac:dyDescent="0.2">
      <c r="A5" s="63" t="s">
        <v>189</v>
      </c>
      <c r="B5" s="66"/>
    </row>
    <row r="6" spans="1:8" ht="35.25" customHeight="1" x14ac:dyDescent="0.2">
      <c r="A6" s="63" t="s">
        <v>44</v>
      </c>
      <c r="B6" s="66"/>
    </row>
    <row r="7" spans="1:8" ht="35.25" customHeight="1" x14ac:dyDescent="0.2">
      <c r="A7" s="63" t="s">
        <v>45</v>
      </c>
      <c r="B7" s="66"/>
    </row>
    <row r="8" spans="1:8" ht="41.25" x14ac:dyDescent="0.2">
      <c r="A8" s="63" t="s">
        <v>190</v>
      </c>
      <c r="B8" s="66"/>
    </row>
    <row r="9" spans="1:8" ht="35.25" customHeight="1" x14ac:dyDescent="0.2">
      <c r="A9" s="63" t="s">
        <v>46</v>
      </c>
      <c r="B9" s="66"/>
    </row>
    <row r="10" spans="1:8" ht="35.25" customHeight="1" x14ac:dyDescent="0.2">
      <c r="A10" s="63" t="s">
        <v>191</v>
      </c>
      <c r="B10" s="22"/>
    </row>
    <row r="11" spans="1:8" ht="35.25" customHeight="1" x14ac:dyDescent="0.2">
      <c r="A11" s="64" t="s">
        <v>192</v>
      </c>
      <c r="B11" s="67"/>
    </row>
    <row r="12" spans="1:8" ht="35.25" customHeight="1" x14ac:dyDescent="0.2">
      <c r="A12" s="64" t="s">
        <v>239</v>
      </c>
      <c r="B12" s="66"/>
    </row>
    <row r="13" spans="1:8" ht="35.25" customHeight="1" x14ac:dyDescent="0.2">
      <c r="A13" s="64" t="s">
        <v>47</v>
      </c>
      <c r="B13" s="66"/>
    </row>
    <row r="14" spans="1:8" ht="35.25" customHeight="1" x14ac:dyDescent="0.2">
      <c r="A14" s="209" t="s">
        <v>48</v>
      </c>
      <c r="B14" s="210"/>
    </row>
    <row r="15" spans="1:8" ht="15.75" x14ac:dyDescent="0.2">
      <c r="A15" s="208"/>
    </row>
    <row r="20" spans="2:2" x14ac:dyDescent="0.2">
      <c r="B20" s="65"/>
    </row>
  </sheetData>
  <sheetProtection algorithmName="SHA-512" hashValue="75rANDdxRPjpkTNlrQVLJBDHl9tK7ARp98WgdfdyrRaHmmEb+F/6ZpNqYBu1hF9ZhuYHxnotZPbV5uAly1NhcQ==" saltValue="g0iETtgtOakfD3Bbsgf79w==" spinCount="100000" sheet="1" formatCells="0" formatColumns="0" formatRows="0"/>
  <mergeCells count="1">
    <mergeCell ref="A2:B2"/>
  </mergeCells>
  <pageMargins left="0.7" right="0.7" top="0.75" bottom="0.75" header="0.3" footer="0.3"/>
  <pageSetup scale="6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1F9AF4A-C3AF-47F1-9FE6-D49FC04A447D}">
          <x14:formula1>
            <xm:f>Dropdowns!$A$2:$A$4</xm:f>
          </x14:formula1>
          <xm:sqref>B10</xm:sqref>
        </x14:dataValidation>
        <x14:dataValidation type="list" allowBlank="1" showInputMessage="1" showErrorMessage="1" xr:uid="{61DB6B80-4E1A-411B-B9EB-164500BFC492}">
          <x14:formula1>
            <xm:f>Dropdowns!$B$2:$B$3</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D17"/>
  <sheetViews>
    <sheetView showGridLines="0" zoomScaleNormal="110" workbookViewId="0">
      <selection activeCell="D12" sqref="D12"/>
    </sheetView>
  </sheetViews>
  <sheetFormatPr defaultColWidth="8.88671875" defaultRowHeight="15" x14ac:dyDescent="0.2"/>
  <cols>
    <col min="1" max="1" width="48.88671875" style="34" customWidth="1"/>
    <col min="2" max="2" width="19.77734375" style="34" customWidth="1"/>
    <col min="3" max="3" width="18.5546875" style="34" customWidth="1"/>
    <col min="4" max="4" width="16.44140625" style="34" customWidth="1"/>
    <col min="5" max="5" width="20.21875" style="34" customWidth="1"/>
    <col min="6" max="16384" width="8.88671875" style="34"/>
  </cols>
  <sheetData>
    <row r="1" spans="1:4" ht="24.75" customHeight="1" x14ac:dyDescent="0.25">
      <c r="A1" s="35" t="s">
        <v>49</v>
      </c>
      <c r="B1" s="35"/>
      <c r="C1" s="35"/>
      <c r="D1" s="35"/>
    </row>
    <row r="2" spans="1:4" ht="9" customHeight="1" x14ac:dyDescent="0.2">
      <c r="A2" s="58"/>
      <c r="B2" s="68"/>
      <c r="C2" s="68"/>
      <c r="D2" s="68"/>
    </row>
    <row r="3" spans="1:4" ht="31.5" x14ac:dyDescent="0.2">
      <c r="A3" s="5" t="s">
        <v>50</v>
      </c>
      <c r="B3" s="7" t="s">
        <v>161</v>
      </c>
      <c r="C3" s="7" t="s">
        <v>162</v>
      </c>
      <c r="D3" s="6" t="s">
        <v>51</v>
      </c>
    </row>
    <row r="4" spans="1:4" x14ac:dyDescent="0.2">
      <c r="A4" s="69" t="s">
        <v>52</v>
      </c>
      <c r="B4" s="70">
        <f>'1. Personnel'!O19</f>
        <v>0</v>
      </c>
      <c r="C4" s="71">
        <f>'1. Personnel'!Q19</f>
        <v>0</v>
      </c>
      <c r="D4" s="72">
        <f>budget_summary[[#This Row],[Funding Period 1 (FP 1) Proposed Budget]]+budget_summary[[#This Row],[Funding Period 2 (FP 2)
Proposed Budget]]</f>
        <v>0</v>
      </c>
    </row>
    <row r="5" spans="1:4" x14ac:dyDescent="0.2">
      <c r="A5" s="73" t="s">
        <v>53</v>
      </c>
      <c r="B5" s="74">
        <f>'2. Fringe Benefits'!D19</f>
        <v>0</v>
      </c>
      <c r="C5" s="75">
        <f>'2. Fringe Benefits'!G19</f>
        <v>0</v>
      </c>
      <c r="D5" s="72">
        <f>budget_summary[[#This Row],[Funding Period 1 (FP 1) Proposed Budget]]+budget_summary[[#This Row],[Funding Period 2 (FP 2)
Proposed Budget]]</f>
        <v>0</v>
      </c>
    </row>
    <row r="6" spans="1:4" x14ac:dyDescent="0.2">
      <c r="A6" s="73" t="s">
        <v>54</v>
      </c>
      <c r="B6" s="74">
        <f>'3. Travel'!H28</f>
        <v>0</v>
      </c>
      <c r="C6" s="75">
        <f>'3. Travel'!K28</f>
        <v>0</v>
      </c>
      <c r="D6" s="72">
        <f>budget_summary[[#This Row],[Funding Period 1 (FP 1) Proposed Budget]]+budget_summary[[#This Row],[Funding Period 2 (FP 2)
Proposed Budget]]</f>
        <v>0</v>
      </c>
    </row>
    <row r="7" spans="1:4" x14ac:dyDescent="0.2">
      <c r="A7" s="73" t="s">
        <v>55</v>
      </c>
      <c r="B7" s="74">
        <f>'4. Equipment'!E13</f>
        <v>0</v>
      </c>
      <c r="C7" s="75">
        <f>'4. Equipment'!G13</f>
        <v>0</v>
      </c>
      <c r="D7" s="72">
        <f>budget_summary[[#This Row],[Funding Period 1 (FP 1) Proposed Budget]]+budget_summary[[#This Row],[Funding Period 2 (FP 2)
Proposed Budget]]</f>
        <v>0</v>
      </c>
    </row>
    <row r="8" spans="1:4" x14ac:dyDescent="0.2">
      <c r="A8" s="73" t="s">
        <v>56</v>
      </c>
      <c r="B8" s="74">
        <f>'5. Supplies'!F23</f>
        <v>0</v>
      </c>
      <c r="C8" s="75">
        <f>'5. Supplies'!H23</f>
        <v>0</v>
      </c>
      <c r="D8" s="72">
        <f>budget_summary[[#This Row],[Funding Period 1 (FP 1) Proposed Budget]]+budget_summary[[#This Row],[Funding Period 2 (FP 2)
Proposed Budget]]</f>
        <v>0</v>
      </c>
    </row>
    <row r="9" spans="1:4" x14ac:dyDescent="0.2">
      <c r="A9" s="73" t="s">
        <v>57</v>
      </c>
      <c r="B9" s="74">
        <f>'6. Contractual Services'!D26</f>
        <v>0</v>
      </c>
      <c r="C9" s="75">
        <f>'6. Contractual Services'!E26</f>
        <v>0</v>
      </c>
      <c r="D9" s="72">
        <f>budget_summary[[#This Row],[Funding Period 1 (FP 1) Proposed Budget]]+budget_summary[[#This Row],[Funding Period 2 (FP 2)
Proposed Budget]]</f>
        <v>0</v>
      </c>
    </row>
    <row r="10" spans="1:4" x14ac:dyDescent="0.2">
      <c r="A10" s="73" t="s">
        <v>58</v>
      </c>
      <c r="B10" s="74">
        <f>'7. Consultant Services and Exp'!I18</f>
        <v>0</v>
      </c>
      <c r="C10" s="75">
        <f>'7. Consultant Services and Exp'!I18</f>
        <v>0</v>
      </c>
      <c r="D10" s="72">
        <f>budget_summary[[#This Row],[Funding Period 1 (FP 1) Proposed Budget]]+budget_summary[[#This Row],[Funding Period 2 (FP 2)
Proposed Budget]]</f>
        <v>0</v>
      </c>
    </row>
    <row r="11" spans="1:4" x14ac:dyDescent="0.2">
      <c r="A11" s="73" t="s">
        <v>59</v>
      </c>
      <c r="B11" s="74">
        <f>'8. Occupancy (Rent &amp; Utilities)'!F20</f>
        <v>0</v>
      </c>
      <c r="C11" s="75">
        <f>'7. Consultant Services and Exp'!K18</f>
        <v>0</v>
      </c>
      <c r="D11" s="72">
        <f>budget_summary[[#This Row],[Funding Period 1 (FP 1) Proposed Budget]]+budget_summary[[#This Row],[Funding Period 2 (FP 2)
Proposed Budget]]</f>
        <v>0</v>
      </c>
    </row>
    <row r="12" spans="1:4" x14ac:dyDescent="0.2">
      <c r="A12" s="73" t="s">
        <v>60</v>
      </c>
      <c r="B12" s="74">
        <f>'9. Training and Education'!E25</f>
        <v>0</v>
      </c>
      <c r="C12" s="75">
        <f>'9. Training and Education'!G25</f>
        <v>0</v>
      </c>
      <c r="D12" s="72">
        <f>budget_summary[[#This Row],[Funding Period 1 (FP 1) Proposed Budget]]+budget_summary[[#This Row],[Funding Period 2 (FP 2)
Proposed Budget]]</f>
        <v>0</v>
      </c>
    </row>
    <row r="13" spans="1:4" x14ac:dyDescent="0.2">
      <c r="A13" s="73" t="s">
        <v>227</v>
      </c>
      <c r="B13" s="74">
        <f>'10. Optional Task 5-O'!E21</f>
        <v>0</v>
      </c>
      <c r="C13" s="75">
        <f>'10. Optional Task 5-O'!G21</f>
        <v>0</v>
      </c>
      <c r="D13" s="72">
        <f>budget_summary[[#This Row],[Funding Period 1 (FP 1) Proposed Budget]]+budget_summary[[#This Row],[Funding Period 2 (FP 2)
Proposed Budget]]</f>
        <v>0</v>
      </c>
    </row>
    <row r="14" spans="1:4" x14ac:dyDescent="0.2">
      <c r="A14" s="76" t="s">
        <v>61</v>
      </c>
      <c r="B14" s="85">
        <f>SUM(B4:B13)</f>
        <v>0</v>
      </c>
      <c r="C14" s="85">
        <f>SUM(C4:C13)</f>
        <v>0</v>
      </c>
      <c r="D14" s="72">
        <f>budget_summary[[#This Row],[Funding Period 1 (FP 1) Proposed Budget]]+budget_summary[[#This Row],[Funding Period 2 (FP 2)
Proposed Budget]]</f>
        <v>0</v>
      </c>
    </row>
    <row r="15" spans="1:4" x14ac:dyDescent="0.2">
      <c r="A15" s="73" t="s">
        <v>62</v>
      </c>
      <c r="B15" s="81" cm="1">
        <f t="array" ref="B15">Table12[FP1 
Total indirect costs
(Calculation: A*B)]</f>
        <v>0</v>
      </c>
      <c r="C15" s="83" cm="1">
        <f t="array" ref="C15">Table12[FP2 
Total indirect costs
(Calculation: (D*E)]</f>
        <v>0</v>
      </c>
      <c r="D15" s="72">
        <f>budget_summary[[#This Row],[Funding Period 1 (FP 1) Proposed Budget]]+budget_summary[[#This Row],[Funding Period 2 (FP 2)
Proposed Budget]]</f>
        <v>0</v>
      </c>
    </row>
    <row r="16" spans="1:4" ht="54" customHeight="1" x14ac:dyDescent="0.2">
      <c r="A16" s="246" t="s">
        <v>63</v>
      </c>
      <c r="B16" s="84">
        <f>B14+B15</f>
        <v>0</v>
      </c>
      <c r="C16" s="84">
        <f>C14+C15</f>
        <v>0</v>
      </c>
      <c r="D16" s="82">
        <f>D14+D15</f>
        <v>0</v>
      </c>
    </row>
    <row r="17" spans="1:4" x14ac:dyDescent="0.2">
      <c r="A17" s="77"/>
      <c r="B17" s="78"/>
      <c r="C17" s="78"/>
      <c r="D17" s="78"/>
    </row>
  </sheetData>
  <sheetProtection algorithmName="SHA-512" hashValue="BRxTnJl/fdVchKqBNkNH9Rj4XELRXZSX4LuOG7lAx5vixhUDwlyBNS/7TzAVWM6qC5ARckkblcEQ0a2KJspByA==" saltValue="Ehaw8BayE+Z+lpB53q/SYA==" spinCount="100000" sheet="1" objects="1" scenarios="1"/>
  <phoneticPr fontId="28" type="noConversion"/>
  <pageMargins left="0.7" right="0.7" top="0.75" bottom="0.75" header="0.3" footer="0.3"/>
  <pageSetup scale="67" orientation="portrait" r:id="rId1"/>
  <ignoredErrors>
    <ignoredError sqref="D4:D14 D15:D16 C15:C16 C5 C6:C10 C12:C13" calculatedColumn="1"/>
    <ignoredError sqref="B14" unlockedFormula="1"/>
    <ignoredError sqref="C14" unlockedFormula="1"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S24"/>
  <sheetViews>
    <sheetView showGridLines="0" zoomScaleNormal="100" workbookViewId="0">
      <selection activeCell="A4" sqref="A4"/>
    </sheetView>
  </sheetViews>
  <sheetFormatPr defaultColWidth="8.88671875" defaultRowHeight="15" x14ac:dyDescent="0.2"/>
  <cols>
    <col min="1" max="1" width="20.88671875" style="34" customWidth="1"/>
    <col min="2" max="2" width="16.33203125" style="34" bestFit="1" customWidth="1"/>
    <col min="3" max="3" width="12.44140625" style="34" customWidth="1"/>
    <col min="4" max="4" width="11.77734375" style="34" bestFit="1" customWidth="1"/>
    <col min="5" max="5" width="11.109375" style="34" customWidth="1"/>
    <col min="6" max="6" width="13" style="34" customWidth="1"/>
    <col min="7" max="7" width="12.88671875" style="34" customWidth="1"/>
    <col min="8" max="8" width="12.44140625" style="34" customWidth="1"/>
    <col min="9" max="9" width="13.109375" style="34" customWidth="1"/>
    <col min="10" max="10" width="18.33203125" style="34" customWidth="1"/>
    <col min="11" max="11" width="17.33203125" style="34" customWidth="1"/>
    <col min="12" max="12" width="15.33203125" style="34" bestFit="1" customWidth="1"/>
    <col min="13" max="13" width="17" style="34" customWidth="1"/>
    <col min="14" max="14" width="21.33203125" style="34" customWidth="1"/>
    <col min="15" max="15" width="14.77734375" style="34" customWidth="1"/>
    <col min="16" max="16" width="16.77734375" style="34" customWidth="1"/>
    <col min="17" max="18" width="14.5546875" style="34" bestFit="1" customWidth="1"/>
    <col min="19" max="19" width="3.33203125" style="34" customWidth="1"/>
    <col min="20" max="16384" width="8.88671875" style="34"/>
  </cols>
  <sheetData>
    <row r="1" spans="1:18" ht="28.5" customHeight="1" x14ac:dyDescent="0.25">
      <c r="A1" s="33" t="s">
        <v>64</v>
      </c>
      <c r="B1" s="33"/>
      <c r="C1" s="33"/>
      <c r="D1" s="33"/>
      <c r="E1" s="33"/>
      <c r="F1" s="33"/>
      <c r="G1" s="33"/>
      <c r="H1" s="33"/>
      <c r="I1" s="33"/>
      <c r="J1" s="33"/>
      <c r="K1" s="33"/>
      <c r="L1" s="33"/>
      <c r="M1" s="33"/>
      <c r="N1" s="33"/>
      <c r="O1" s="33"/>
      <c r="P1" s="33"/>
      <c r="Q1" s="33"/>
      <c r="R1" s="33"/>
    </row>
    <row r="2" spans="1:18" s="88" customFormat="1" ht="9" customHeight="1" x14ac:dyDescent="0.2">
      <c r="A2" s="86"/>
      <c r="B2" s="37"/>
      <c r="C2" s="37"/>
      <c r="D2" s="37"/>
      <c r="E2" s="37"/>
      <c r="F2" s="37"/>
      <c r="G2" s="37"/>
      <c r="H2" s="37"/>
      <c r="I2" s="87"/>
      <c r="J2" s="37"/>
      <c r="K2" s="37"/>
      <c r="L2" s="37"/>
      <c r="M2" s="37"/>
      <c r="N2" s="37"/>
      <c r="O2" s="37"/>
      <c r="P2" s="37"/>
      <c r="Q2" s="37"/>
      <c r="R2" s="86"/>
    </row>
    <row r="3" spans="1:18" s="93" customFormat="1" ht="105" x14ac:dyDescent="0.2">
      <c r="A3" s="89" t="s">
        <v>65</v>
      </c>
      <c r="B3" s="89" t="s">
        <v>166</v>
      </c>
      <c r="C3" s="90" t="s">
        <v>167</v>
      </c>
      <c r="D3" s="90" t="s">
        <v>66</v>
      </c>
      <c r="E3" s="90" t="s">
        <v>168</v>
      </c>
      <c r="F3" s="90" t="s">
        <v>169</v>
      </c>
      <c r="G3" s="90" t="s">
        <v>170</v>
      </c>
      <c r="H3" s="90" t="s">
        <v>171</v>
      </c>
      <c r="I3" s="90" t="s">
        <v>172</v>
      </c>
      <c r="J3" s="89" t="s">
        <v>148</v>
      </c>
      <c r="K3" s="89" t="s">
        <v>173</v>
      </c>
      <c r="L3" s="89" t="s">
        <v>174</v>
      </c>
      <c r="M3" s="89" t="s">
        <v>67</v>
      </c>
      <c r="N3" s="89" t="s">
        <v>175</v>
      </c>
      <c r="O3" s="91" t="s">
        <v>240</v>
      </c>
      <c r="P3" s="89" t="s">
        <v>176</v>
      </c>
      <c r="Q3" s="91" t="s">
        <v>241</v>
      </c>
      <c r="R3" s="92" t="s">
        <v>152</v>
      </c>
    </row>
    <row r="4" spans="1:18" s="88" customFormat="1" x14ac:dyDescent="0.2">
      <c r="A4" s="104" t="s">
        <v>249</v>
      </c>
      <c r="B4" s="105"/>
      <c r="C4" s="12"/>
      <c r="D4" s="12"/>
      <c r="E4" s="12"/>
      <c r="F4" s="12"/>
      <c r="G4" s="12"/>
      <c r="H4" s="12"/>
      <c r="I4" s="12"/>
      <c r="J4" s="211"/>
      <c r="K4" s="10"/>
      <c r="L4" s="9"/>
      <c r="M4" s="11"/>
      <c r="N4" s="11"/>
      <c r="O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4" s="11"/>
      <c r="Q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4" s="14">
        <f>personnel[[#This Row],[FP 1 Total Personnel item costs
(Calculation: J*K*N OR L*M*N)]]+personnel[[#This Row],[FP 2 Total Personnel item costs
(Calculation: J*K*P OR L*M*P)]]</f>
        <v>0</v>
      </c>
    </row>
    <row r="5" spans="1:18" s="88" customFormat="1" x14ac:dyDescent="0.2">
      <c r="A5" s="104"/>
      <c r="B5" s="105"/>
      <c r="C5" s="12"/>
      <c r="D5" s="12"/>
      <c r="E5" s="12"/>
      <c r="F5" s="12"/>
      <c r="G5" s="12"/>
      <c r="H5" s="12"/>
      <c r="I5" s="12"/>
      <c r="J5" s="211"/>
      <c r="K5" s="10"/>
      <c r="L5" s="9"/>
      <c r="M5" s="11"/>
      <c r="N5" s="11"/>
      <c r="O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5" s="11"/>
      <c r="Q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5" s="14">
        <f>personnel[[#This Row],[FP 1 Total Personnel item costs
(Calculation: J*K*N OR L*M*N)]]+personnel[[#This Row],[FP 2 Total Personnel item costs
(Calculation: J*K*P OR L*M*P)]]</f>
        <v>0</v>
      </c>
    </row>
    <row r="6" spans="1:18" s="88" customFormat="1" x14ac:dyDescent="0.2">
      <c r="A6" s="104"/>
      <c r="B6" s="105"/>
      <c r="C6" s="12"/>
      <c r="D6" s="12"/>
      <c r="E6" s="12"/>
      <c r="F6" s="12"/>
      <c r="G6" s="12"/>
      <c r="H6" s="12"/>
      <c r="I6" s="12"/>
      <c r="J6" s="211"/>
      <c r="K6" s="10"/>
      <c r="L6" s="9"/>
      <c r="M6" s="11"/>
      <c r="N6" s="11"/>
      <c r="O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6" s="11"/>
      <c r="Q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6" s="14">
        <f>personnel[[#This Row],[FP 1 Total Personnel item costs
(Calculation: J*K*N OR L*M*N)]]+personnel[[#This Row],[FP 2 Total Personnel item costs
(Calculation: J*K*P OR L*M*P)]]</f>
        <v>0</v>
      </c>
    </row>
    <row r="7" spans="1:18" s="88" customFormat="1" x14ac:dyDescent="0.2">
      <c r="A7" s="104"/>
      <c r="B7" s="105"/>
      <c r="C7" s="12"/>
      <c r="D7" s="12"/>
      <c r="E7" s="12"/>
      <c r="F7" s="12"/>
      <c r="G7" s="12"/>
      <c r="H7" s="12"/>
      <c r="I7" s="12"/>
      <c r="J7" s="211"/>
      <c r="K7" s="10"/>
      <c r="L7" s="9"/>
      <c r="M7" s="11"/>
      <c r="N7" s="11"/>
      <c r="O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7" s="11"/>
      <c r="Q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7" s="14">
        <f>personnel[[#This Row],[FP 1 Total Personnel item costs
(Calculation: J*K*N OR L*M*N)]]+personnel[[#This Row],[FP 2 Total Personnel item costs
(Calculation: J*K*P OR L*M*P)]]</f>
        <v>0</v>
      </c>
    </row>
    <row r="8" spans="1:18" s="88" customFormat="1" x14ac:dyDescent="0.2">
      <c r="A8" s="104"/>
      <c r="B8" s="105"/>
      <c r="C8" s="12"/>
      <c r="D8" s="12"/>
      <c r="E8" s="12"/>
      <c r="F8" s="12"/>
      <c r="G8" s="12"/>
      <c r="H8" s="12"/>
      <c r="I8" s="12"/>
      <c r="J8" s="211"/>
      <c r="K8" s="10"/>
      <c r="L8" s="9"/>
      <c r="M8" s="11"/>
      <c r="N8" s="11"/>
      <c r="O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8" s="11"/>
      <c r="Q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8" s="14">
        <f>personnel[[#This Row],[FP 1 Total Personnel item costs
(Calculation: J*K*N OR L*M*N)]]+personnel[[#This Row],[FP 2 Total Personnel item costs
(Calculation: J*K*P OR L*M*P)]]</f>
        <v>0</v>
      </c>
    </row>
    <row r="9" spans="1:18" s="88" customFormat="1" x14ac:dyDescent="0.2">
      <c r="A9" s="104"/>
      <c r="B9" s="105"/>
      <c r="C9" s="12"/>
      <c r="D9" s="12"/>
      <c r="E9" s="12"/>
      <c r="F9" s="12"/>
      <c r="G9" s="12"/>
      <c r="H9" s="12"/>
      <c r="I9" s="12"/>
      <c r="J9" s="211"/>
      <c r="K9" s="10"/>
      <c r="L9" s="9"/>
      <c r="M9" s="11"/>
      <c r="N9" s="11"/>
      <c r="O9"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9" s="11"/>
      <c r="Q9"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9" s="14">
        <f>personnel[[#This Row],[FP 1 Total Personnel item costs
(Calculation: J*K*N OR L*M*N)]]+personnel[[#This Row],[FP 2 Total Personnel item costs
(Calculation: J*K*P OR L*M*P)]]</f>
        <v>0</v>
      </c>
    </row>
    <row r="10" spans="1:18" s="88" customFormat="1" x14ac:dyDescent="0.2">
      <c r="A10" s="104"/>
      <c r="B10" s="106"/>
      <c r="C10" s="12"/>
      <c r="D10" s="12"/>
      <c r="E10" s="12"/>
      <c r="F10" s="12"/>
      <c r="G10" s="12"/>
      <c r="H10" s="12"/>
      <c r="I10" s="12"/>
      <c r="J10" s="211"/>
      <c r="K10" s="10"/>
      <c r="L10" s="9"/>
      <c r="M10" s="11"/>
      <c r="N10" s="11"/>
      <c r="O10"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0" s="11"/>
      <c r="Q10"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0" s="14">
        <f>personnel[[#This Row],[FP 1 Total Personnel item costs
(Calculation: J*K*N OR L*M*N)]]+personnel[[#This Row],[FP 2 Total Personnel item costs
(Calculation: J*K*P OR L*M*P)]]</f>
        <v>0</v>
      </c>
    </row>
    <row r="11" spans="1:18" s="88" customFormat="1" x14ac:dyDescent="0.2">
      <c r="A11" s="104"/>
      <c r="B11" s="106"/>
      <c r="C11" s="12"/>
      <c r="D11" s="12"/>
      <c r="E11" s="12"/>
      <c r="F11" s="12"/>
      <c r="G11" s="12"/>
      <c r="H11" s="12"/>
      <c r="I11" s="12"/>
      <c r="J11" s="211"/>
      <c r="K11" s="10"/>
      <c r="L11" s="9"/>
      <c r="M11" s="11"/>
      <c r="N11" s="11"/>
      <c r="O11"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1" s="11"/>
      <c r="Q11"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1" s="14">
        <f>personnel[[#This Row],[FP 1 Total Personnel item costs
(Calculation: J*K*N OR L*M*N)]]+personnel[[#This Row],[FP 2 Total Personnel item costs
(Calculation: J*K*P OR L*M*P)]]</f>
        <v>0</v>
      </c>
    </row>
    <row r="12" spans="1:18" s="88" customFormat="1" x14ac:dyDescent="0.2">
      <c r="A12" s="104"/>
      <c r="B12" s="106"/>
      <c r="C12" s="12"/>
      <c r="D12" s="12"/>
      <c r="E12" s="12"/>
      <c r="F12" s="12"/>
      <c r="G12" s="12"/>
      <c r="H12" s="12"/>
      <c r="I12" s="12"/>
      <c r="J12" s="211"/>
      <c r="K12" s="10"/>
      <c r="L12" s="9"/>
      <c r="M12" s="11"/>
      <c r="N12" s="11"/>
      <c r="O12"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2" s="11"/>
      <c r="Q12"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2" s="14">
        <f>personnel[[#This Row],[FP 1 Total Personnel item costs
(Calculation: J*K*N OR L*M*N)]]+personnel[[#This Row],[FP 2 Total Personnel item costs
(Calculation: J*K*P OR L*M*P)]]</f>
        <v>0</v>
      </c>
    </row>
    <row r="13" spans="1:18" s="88" customFormat="1" x14ac:dyDescent="0.2">
      <c r="A13" s="104"/>
      <c r="B13" s="106"/>
      <c r="C13" s="12"/>
      <c r="D13" s="12"/>
      <c r="E13" s="12"/>
      <c r="F13" s="12"/>
      <c r="G13" s="12"/>
      <c r="H13" s="12"/>
      <c r="I13" s="12"/>
      <c r="J13" s="211"/>
      <c r="K13" s="10"/>
      <c r="L13" s="9"/>
      <c r="M13" s="11"/>
      <c r="N13" s="11"/>
      <c r="O13"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3" s="11"/>
      <c r="Q13"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3" s="14">
        <f>personnel[[#This Row],[FP 1 Total Personnel item costs
(Calculation: J*K*N OR L*M*N)]]+personnel[[#This Row],[FP 2 Total Personnel item costs
(Calculation: J*K*P OR L*M*P)]]</f>
        <v>0</v>
      </c>
    </row>
    <row r="14" spans="1:18" s="88" customFormat="1" x14ac:dyDescent="0.2">
      <c r="A14" s="104"/>
      <c r="B14" s="106"/>
      <c r="C14" s="12"/>
      <c r="D14" s="12"/>
      <c r="E14" s="12"/>
      <c r="F14" s="12"/>
      <c r="G14" s="12"/>
      <c r="H14" s="12"/>
      <c r="I14" s="12"/>
      <c r="J14" s="211"/>
      <c r="K14" s="10"/>
      <c r="L14" s="9"/>
      <c r="M14" s="11"/>
      <c r="N14" s="11"/>
      <c r="O1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4" s="11"/>
      <c r="Q14"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4" s="14">
        <f>personnel[[#This Row],[FP 1 Total Personnel item costs
(Calculation: J*K*N OR L*M*N)]]+personnel[[#This Row],[FP 2 Total Personnel item costs
(Calculation: J*K*P OR L*M*P)]]</f>
        <v>0</v>
      </c>
    </row>
    <row r="15" spans="1:18" s="88" customFormat="1" x14ac:dyDescent="0.2">
      <c r="A15" s="104"/>
      <c r="B15" s="106"/>
      <c r="C15" s="12"/>
      <c r="D15" s="12"/>
      <c r="E15" s="12"/>
      <c r="F15" s="12"/>
      <c r="G15" s="12"/>
      <c r="H15" s="12"/>
      <c r="I15" s="12"/>
      <c r="J15" s="211"/>
      <c r="K15" s="10"/>
      <c r="L15" s="9"/>
      <c r="M15" s="11"/>
      <c r="N15" s="11"/>
      <c r="O1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5" s="11"/>
      <c r="Q15"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5" s="14">
        <f>personnel[[#This Row],[FP 1 Total Personnel item costs
(Calculation: J*K*N OR L*M*N)]]+personnel[[#This Row],[FP 2 Total Personnel item costs
(Calculation: J*K*P OR L*M*P)]]</f>
        <v>0</v>
      </c>
    </row>
    <row r="16" spans="1:18" s="88" customFormat="1" x14ac:dyDescent="0.2">
      <c r="A16" s="104"/>
      <c r="B16" s="106"/>
      <c r="C16" s="12"/>
      <c r="D16" s="12"/>
      <c r="E16" s="12"/>
      <c r="F16" s="12"/>
      <c r="G16" s="12"/>
      <c r="H16" s="12"/>
      <c r="I16" s="12"/>
      <c r="J16" s="211"/>
      <c r="K16" s="10"/>
      <c r="L16" s="9"/>
      <c r="M16" s="11"/>
      <c r="N16" s="11"/>
      <c r="O1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6" s="11"/>
      <c r="Q16"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6" s="14">
        <f>personnel[[#This Row],[FP 1 Total Personnel item costs
(Calculation: J*K*N OR L*M*N)]]+personnel[[#This Row],[FP 2 Total Personnel item costs
(Calculation: J*K*P OR L*M*P)]]</f>
        <v>0</v>
      </c>
    </row>
    <row r="17" spans="1:19" s="88" customFormat="1" x14ac:dyDescent="0.2">
      <c r="A17" s="104"/>
      <c r="B17" s="106"/>
      <c r="C17" s="12"/>
      <c r="D17" s="12"/>
      <c r="E17" s="12"/>
      <c r="F17" s="12"/>
      <c r="G17" s="12"/>
      <c r="H17" s="12"/>
      <c r="I17" s="12"/>
      <c r="J17" s="211"/>
      <c r="K17" s="10"/>
      <c r="L17" s="9"/>
      <c r="M17" s="11"/>
      <c r="N17" s="11"/>
      <c r="O1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7" s="11"/>
      <c r="Q17"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7" s="14">
        <f>personnel[[#This Row],[FP 1 Total Personnel item costs
(Calculation: J*K*N OR L*M*N)]]+personnel[[#This Row],[FP 2 Total Personnel item costs
(Calculation: J*K*P OR L*M*P)]]</f>
        <v>0</v>
      </c>
    </row>
    <row r="18" spans="1:19" s="88" customFormat="1" x14ac:dyDescent="0.2">
      <c r="A18" s="104"/>
      <c r="B18" s="106"/>
      <c r="C18" s="12"/>
      <c r="D18" s="12"/>
      <c r="E18" s="12"/>
      <c r="F18" s="12"/>
      <c r="G18" s="12"/>
      <c r="H18" s="12"/>
      <c r="I18" s="12"/>
      <c r="J18" s="211"/>
      <c r="K18" s="10"/>
      <c r="L18" s="9"/>
      <c r="M18" s="11"/>
      <c r="N18" s="11"/>
      <c r="O1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1 
Months employed
(Enter the number of months employed during funding period 1 (FP 1). The maximum number of months for FP 1 is 2.)]]</f>
        <v>0</v>
      </c>
      <c r="P18" s="11"/>
      <c r="Q18" s="13">
        <f>((personnel[[#This Row],[Annual salary ($)
(Complete columns J, K, and N if a person is paid a salary OR columns L, M, and N if paid hourly. If applicable, enter the person''s annual salary at 100% FTE.)]]*personnel[[#This Row],[Total FTE (%)
(If applicable, enter the annual amount of effort (FTE) the person will spend on the project.)]]/12)+(personnel[[#This Row],[Hourly wage
(If applicable, enter the person''s hourly wage. Do not enter a salary AND an hourly rate.)]]*personnel[[#This Row],[Hours planned per month
(If paid at an hourly rate, enter the number of hours expected to work each month.)]]))*personnel[[#This Row],[FP 2 
Months employed
(Enter the number of months employed during funding period 2 (FP 2). This should be a maximum of 12.)]]</f>
        <v>0</v>
      </c>
      <c r="R18" s="14">
        <f>personnel[[#This Row],[FP 1 Total Personnel item costs
(Calculation: J*K*N OR L*M*N)]]+personnel[[#This Row],[FP 2 Total Personnel item costs
(Calculation: J*K*P OR L*M*P)]]</f>
        <v>0</v>
      </c>
    </row>
    <row r="19" spans="1:19" ht="18.75" thickBot="1" x14ac:dyDescent="0.25">
      <c r="A19" s="95"/>
      <c r="B19" s="95"/>
      <c r="C19" s="95"/>
      <c r="D19" s="95"/>
      <c r="E19" s="95"/>
      <c r="F19" s="95"/>
      <c r="G19" s="95"/>
      <c r="H19" s="95"/>
      <c r="I19" s="95"/>
      <c r="J19" s="95"/>
      <c r="K19" s="95"/>
      <c r="L19" s="95"/>
      <c r="M19" s="95"/>
      <c r="N19" s="96"/>
      <c r="O19" s="97">
        <f>SUBTOTAL(109,O4:O9)</f>
        <v>0</v>
      </c>
      <c r="P19" s="96"/>
      <c r="Q19" s="97">
        <f>SUBTOTAL(109,Q4:Q18)</f>
        <v>0</v>
      </c>
      <c r="R19" s="21">
        <f>personnel[[#This Row],[FP 1 Total Personnel item costs
(Calculation: J*K*N OR L*M*N)]]+personnel[[#This Row],[FP 2 Total Personnel item costs
(Calculation: J*K*P OR L*M*P)]]</f>
        <v>0</v>
      </c>
      <c r="S19" s="98"/>
    </row>
    <row r="20" spans="1:19" x14ac:dyDescent="0.2">
      <c r="A20" s="99"/>
      <c r="B20" s="94"/>
      <c r="C20" s="100"/>
      <c r="D20" s="101"/>
      <c r="E20" s="100"/>
      <c r="F20" s="102"/>
      <c r="G20" s="103"/>
      <c r="H20" s="103"/>
      <c r="I20" s="103"/>
      <c r="J20" s="103"/>
      <c r="K20" s="103"/>
      <c r="L20" s="103"/>
      <c r="M20" s="103"/>
      <c r="N20" s="102"/>
      <c r="O20" s="100"/>
      <c r="P20" s="102"/>
      <c r="Q20" s="100"/>
      <c r="R20" s="98"/>
    </row>
    <row r="23" spans="1:19" x14ac:dyDescent="0.2">
      <c r="J23" s="98"/>
    </row>
    <row r="24" spans="1:19" x14ac:dyDescent="0.2">
      <c r="J24" s="98"/>
    </row>
  </sheetData>
  <sheetProtection algorithmName="SHA-512" hashValue="0YoYg+szxhc3p3SMEzylc5zgTl7F2xM5v9vQZZhGmHToOQfMD1uB/JlmMKUzE0AqY4BJ6wR0Ejv4bh/lK1ba5Q==" saltValue="mDFJX4RaKwUuxp6XyfBRwg==" spinCount="100000" sheet="1" objects="1" scenarios="1"/>
  <pageMargins left="0.7" right="0.7" top="0.75" bottom="0.75" header="0.3" footer="0.3"/>
  <pageSetup scale="25" orientation="portrait" r:id="rId1"/>
  <ignoredErrors>
    <ignoredError sqref="O4 Q4:Q19 O19 O5:O18"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H21"/>
  <sheetViews>
    <sheetView showGridLines="0" zoomScaleNormal="100" workbookViewId="0">
      <selection activeCell="B3" sqref="B3"/>
    </sheetView>
  </sheetViews>
  <sheetFormatPr defaultColWidth="8.88671875" defaultRowHeight="15" x14ac:dyDescent="0.2"/>
  <cols>
    <col min="1" max="1" width="23" style="34" customWidth="1"/>
    <col min="2" max="2" width="15.109375" style="34" bestFit="1" customWidth="1"/>
    <col min="3" max="3" width="14.5546875" style="34" bestFit="1" customWidth="1"/>
    <col min="4" max="4" width="16.109375" style="34" customWidth="1"/>
    <col min="5" max="5" width="15.109375" style="34" bestFit="1" customWidth="1"/>
    <col min="6" max="6" width="14.5546875" style="34" bestFit="1" customWidth="1"/>
    <col min="7" max="7" width="15.6640625" style="34" bestFit="1" customWidth="1"/>
    <col min="8" max="8" width="15.88671875" style="34" bestFit="1" customWidth="1"/>
    <col min="9" max="9" width="3.77734375" style="34" customWidth="1"/>
    <col min="10" max="16384" width="8.88671875" style="34"/>
  </cols>
  <sheetData>
    <row r="1" spans="1:8" ht="28.5" customHeight="1" x14ac:dyDescent="0.25">
      <c r="A1" s="35" t="s">
        <v>68</v>
      </c>
      <c r="B1" s="35"/>
      <c r="C1" s="35"/>
      <c r="D1" s="35"/>
      <c r="E1" s="35"/>
      <c r="F1" s="35"/>
      <c r="G1" s="35"/>
      <c r="H1" s="35"/>
    </row>
    <row r="2" spans="1:8" ht="8.25" customHeight="1" x14ac:dyDescent="0.25">
      <c r="A2" s="35"/>
      <c r="B2" s="107"/>
      <c r="C2" s="108"/>
      <c r="D2" s="109"/>
      <c r="E2" s="108"/>
      <c r="F2" s="110"/>
      <c r="G2" s="111"/>
      <c r="H2" s="37"/>
    </row>
    <row r="3" spans="1:8" ht="57" x14ac:dyDescent="0.2">
      <c r="A3" s="112" t="s">
        <v>69</v>
      </c>
      <c r="B3" s="113" t="s">
        <v>242</v>
      </c>
      <c r="C3" s="112" t="s">
        <v>70</v>
      </c>
      <c r="D3" s="114" t="s">
        <v>150</v>
      </c>
      <c r="E3" s="113" t="s">
        <v>243</v>
      </c>
      <c r="F3" s="112" t="s">
        <v>71</v>
      </c>
      <c r="G3" s="114" t="s">
        <v>151</v>
      </c>
      <c r="H3" s="115" t="s">
        <v>149</v>
      </c>
    </row>
    <row r="4" spans="1:8" x14ac:dyDescent="0.2">
      <c r="A4" s="15">
        <f>'1. Personnel'!B4</f>
        <v>0</v>
      </c>
      <c r="B4" s="17">
        <f>'1. Personnel'!O4</f>
        <v>0</v>
      </c>
      <c r="C4" s="16"/>
      <c r="D4" s="116">
        <f>fringe_benefits[[#This Row],[FP 1 
Base 
(Populates from Personnel Column O)]]*fringe_benefits[[#This Row],[FP 1 
Fringe rate
(Enter the fringe rate in decimal form.)]]</f>
        <v>0</v>
      </c>
      <c r="E4" s="17">
        <f>'1. Personnel'!Q4</f>
        <v>0</v>
      </c>
      <c r="F4" s="16"/>
      <c r="G4" s="116">
        <f>fringe_benefits[[#This Row],[FP 2 
Base 
(Populates from Personnel Column Q) ]]*fringe_benefits[[#This Row],[FP 2 
Fringe rate 
(Enter the fringe rate in decimal form.)]]</f>
        <v>0</v>
      </c>
      <c r="H4" s="117">
        <f>fringe_benefits[[#This Row],[FP 1 Total
Fringe item costs (Calculation: B*C)]]+fringe_benefits[[#This Row],[FP 2 Total 
Fringe item costs 
(Calculation: E*F)]]</f>
        <v>0</v>
      </c>
    </row>
    <row r="5" spans="1:8" x14ac:dyDescent="0.2">
      <c r="A5" s="15">
        <f>'1. Personnel'!B5</f>
        <v>0</v>
      </c>
      <c r="B5" s="17">
        <f>'1. Personnel'!O5</f>
        <v>0</v>
      </c>
      <c r="C5" s="16"/>
      <c r="D5" s="116">
        <f>fringe_benefits[[#This Row],[FP 1 
Base 
(Populates from Personnel Column O)]]*fringe_benefits[[#This Row],[FP 1 
Fringe rate
(Enter the fringe rate in decimal form.)]]</f>
        <v>0</v>
      </c>
      <c r="E5" s="17">
        <f>'1. Personnel'!Q5</f>
        <v>0</v>
      </c>
      <c r="F5" s="16"/>
      <c r="G5" s="116">
        <f>fringe_benefits[[#This Row],[FP 2 
Base 
(Populates from Personnel Column Q) ]]*fringe_benefits[[#This Row],[FP 2 
Fringe rate 
(Enter the fringe rate in decimal form.)]]</f>
        <v>0</v>
      </c>
      <c r="H5" s="117">
        <f>fringe_benefits[[#This Row],[FP 1 Total
Fringe item costs (Calculation: B*C)]]+fringe_benefits[[#This Row],[FP 2 Total 
Fringe item costs 
(Calculation: E*F)]]</f>
        <v>0</v>
      </c>
    </row>
    <row r="6" spans="1:8" x14ac:dyDescent="0.2">
      <c r="A6" s="15">
        <f>'1. Personnel'!B6</f>
        <v>0</v>
      </c>
      <c r="B6" s="17">
        <f>'1. Personnel'!O6</f>
        <v>0</v>
      </c>
      <c r="C6" s="16"/>
      <c r="D6" s="116">
        <f>fringe_benefits[[#This Row],[FP 1 
Base 
(Populates from Personnel Column O)]]*fringe_benefits[[#This Row],[FP 1 
Fringe rate
(Enter the fringe rate in decimal form.)]]</f>
        <v>0</v>
      </c>
      <c r="E6" s="17">
        <f>'1. Personnel'!Q6</f>
        <v>0</v>
      </c>
      <c r="F6" s="16"/>
      <c r="G6" s="116">
        <f>fringe_benefits[[#This Row],[FP 2 
Base 
(Populates from Personnel Column Q) ]]*fringe_benefits[[#This Row],[FP 2 
Fringe rate 
(Enter the fringe rate in decimal form.)]]</f>
        <v>0</v>
      </c>
      <c r="H6" s="117">
        <f>fringe_benefits[[#This Row],[FP 1 Total
Fringe item costs (Calculation: B*C)]]+fringe_benefits[[#This Row],[FP 2 Total 
Fringe item costs 
(Calculation: E*F)]]</f>
        <v>0</v>
      </c>
    </row>
    <row r="7" spans="1:8" x14ac:dyDescent="0.2">
      <c r="A7" s="15">
        <f>'1. Personnel'!B7</f>
        <v>0</v>
      </c>
      <c r="B7" s="17">
        <f>'1. Personnel'!O7</f>
        <v>0</v>
      </c>
      <c r="C7" s="16"/>
      <c r="D7" s="116">
        <f>fringe_benefits[[#This Row],[FP 1 
Base 
(Populates from Personnel Column O)]]*fringe_benefits[[#This Row],[FP 1 
Fringe rate
(Enter the fringe rate in decimal form.)]]</f>
        <v>0</v>
      </c>
      <c r="E7" s="17">
        <f>'1. Personnel'!Q7</f>
        <v>0</v>
      </c>
      <c r="F7" s="16"/>
      <c r="G7" s="116">
        <f>fringe_benefits[[#This Row],[FP 2 
Base 
(Populates from Personnel Column Q) ]]*fringe_benefits[[#This Row],[FP 2 
Fringe rate 
(Enter the fringe rate in decimal form.)]]</f>
        <v>0</v>
      </c>
      <c r="H7" s="117">
        <f>fringe_benefits[[#This Row],[FP 1 Total
Fringe item costs (Calculation: B*C)]]+fringe_benefits[[#This Row],[FP 2 Total 
Fringe item costs 
(Calculation: E*F)]]</f>
        <v>0</v>
      </c>
    </row>
    <row r="8" spans="1:8" x14ac:dyDescent="0.2">
      <c r="A8" s="15">
        <f>'1. Personnel'!B8</f>
        <v>0</v>
      </c>
      <c r="B8" s="17">
        <f>'1. Personnel'!O8</f>
        <v>0</v>
      </c>
      <c r="C8" s="16"/>
      <c r="D8" s="116">
        <f>fringe_benefits[[#This Row],[FP 1 
Base 
(Populates from Personnel Column O)]]*fringe_benefits[[#This Row],[FP 1 
Fringe rate
(Enter the fringe rate in decimal form.)]]</f>
        <v>0</v>
      </c>
      <c r="E8" s="17">
        <f>'1. Personnel'!Q8</f>
        <v>0</v>
      </c>
      <c r="F8" s="16"/>
      <c r="G8" s="116">
        <f>fringe_benefits[[#This Row],[FP 2 
Base 
(Populates from Personnel Column Q) ]]*fringe_benefits[[#This Row],[FP 2 
Fringe rate 
(Enter the fringe rate in decimal form.)]]</f>
        <v>0</v>
      </c>
      <c r="H8" s="117">
        <f>fringe_benefits[[#This Row],[FP 1 Total
Fringe item costs (Calculation: B*C)]]+fringe_benefits[[#This Row],[FP 2 Total 
Fringe item costs 
(Calculation: E*F)]]</f>
        <v>0</v>
      </c>
    </row>
    <row r="9" spans="1:8" x14ac:dyDescent="0.2">
      <c r="A9" s="15">
        <f>'1. Personnel'!B9</f>
        <v>0</v>
      </c>
      <c r="B9" s="17">
        <f>'1. Personnel'!O9</f>
        <v>0</v>
      </c>
      <c r="C9" s="16"/>
      <c r="D9" s="116">
        <f>fringe_benefits[[#This Row],[FP 1 
Base 
(Populates from Personnel Column O)]]*fringe_benefits[[#This Row],[FP 1 
Fringe rate
(Enter the fringe rate in decimal form.)]]</f>
        <v>0</v>
      </c>
      <c r="E9" s="17">
        <f>'1. Personnel'!Q9</f>
        <v>0</v>
      </c>
      <c r="F9" s="16"/>
      <c r="G9" s="116">
        <f>fringe_benefits[[#This Row],[FP 2 
Base 
(Populates from Personnel Column Q) ]]*fringe_benefits[[#This Row],[FP 2 
Fringe rate 
(Enter the fringe rate in decimal form.)]]</f>
        <v>0</v>
      </c>
      <c r="H9" s="117">
        <f>fringe_benefits[[#This Row],[FP 1 Total
Fringe item costs (Calculation: B*C)]]+fringe_benefits[[#This Row],[FP 2 Total 
Fringe item costs 
(Calculation: E*F)]]</f>
        <v>0</v>
      </c>
    </row>
    <row r="10" spans="1:8" x14ac:dyDescent="0.2">
      <c r="A10" s="15">
        <f>'1. Personnel'!B10</f>
        <v>0</v>
      </c>
      <c r="B10" s="17">
        <f>'1. Personnel'!O10</f>
        <v>0</v>
      </c>
      <c r="C10" s="16"/>
      <c r="D10" s="116">
        <f>fringe_benefits[[#This Row],[FP 1 
Base 
(Populates from Personnel Column O)]]*fringe_benefits[[#This Row],[FP 1 
Fringe rate
(Enter the fringe rate in decimal form.)]]</f>
        <v>0</v>
      </c>
      <c r="E10" s="17">
        <f>'1. Personnel'!Q10</f>
        <v>0</v>
      </c>
      <c r="F10" s="16"/>
      <c r="G10" s="116">
        <f>fringe_benefits[[#This Row],[FP 2 
Base 
(Populates from Personnel Column Q) ]]*fringe_benefits[[#This Row],[FP 2 
Fringe rate 
(Enter the fringe rate in decimal form.)]]</f>
        <v>0</v>
      </c>
      <c r="H10" s="117">
        <f>fringe_benefits[[#This Row],[FP 1 Total
Fringe item costs (Calculation: B*C)]]+fringe_benefits[[#This Row],[FP 2 Total 
Fringe item costs 
(Calculation: E*F)]]</f>
        <v>0</v>
      </c>
    </row>
    <row r="11" spans="1:8" x14ac:dyDescent="0.2">
      <c r="A11" s="15">
        <f>'1. Personnel'!B11</f>
        <v>0</v>
      </c>
      <c r="B11" s="17">
        <f>'1. Personnel'!O11</f>
        <v>0</v>
      </c>
      <c r="C11" s="16"/>
      <c r="D11" s="116">
        <f>fringe_benefits[[#This Row],[FP 1 
Base 
(Populates from Personnel Column O)]]*fringe_benefits[[#This Row],[FP 1 
Fringe rate
(Enter the fringe rate in decimal form.)]]</f>
        <v>0</v>
      </c>
      <c r="E11" s="17">
        <f>'1. Personnel'!Q11</f>
        <v>0</v>
      </c>
      <c r="F11" s="16"/>
      <c r="G11" s="116">
        <f>fringe_benefits[[#This Row],[FP 2 
Base 
(Populates from Personnel Column Q) ]]*fringe_benefits[[#This Row],[FP 2 
Fringe rate 
(Enter the fringe rate in decimal form.)]]</f>
        <v>0</v>
      </c>
      <c r="H11" s="117">
        <f>fringe_benefits[[#This Row],[FP 1 Total
Fringe item costs (Calculation: B*C)]]+fringe_benefits[[#This Row],[FP 2 Total 
Fringe item costs 
(Calculation: E*F)]]</f>
        <v>0</v>
      </c>
    </row>
    <row r="12" spans="1:8" x14ac:dyDescent="0.2">
      <c r="A12" s="15">
        <f>'1. Personnel'!B12</f>
        <v>0</v>
      </c>
      <c r="B12" s="17">
        <f>'1. Personnel'!O12</f>
        <v>0</v>
      </c>
      <c r="C12" s="16"/>
      <c r="D12" s="116">
        <f>fringe_benefits[[#This Row],[FP 1 
Base 
(Populates from Personnel Column O)]]*fringe_benefits[[#This Row],[FP 1 
Fringe rate
(Enter the fringe rate in decimal form.)]]</f>
        <v>0</v>
      </c>
      <c r="E12" s="17">
        <f>'1. Personnel'!Q12</f>
        <v>0</v>
      </c>
      <c r="F12" s="16"/>
      <c r="G12" s="116">
        <f>fringe_benefits[[#This Row],[FP 2 
Base 
(Populates from Personnel Column Q) ]]*fringe_benefits[[#This Row],[FP 2 
Fringe rate 
(Enter the fringe rate in decimal form.)]]</f>
        <v>0</v>
      </c>
      <c r="H12" s="117">
        <f>fringe_benefits[[#This Row],[FP 1 Total
Fringe item costs (Calculation: B*C)]]+fringe_benefits[[#This Row],[FP 2 Total 
Fringe item costs 
(Calculation: E*F)]]</f>
        <v>0</v>
      </c>
    </row>
    <row r="13" spans="1:8" x14ac:dyDescent="0.2">
      <c r="A13" s="15">
        <f>'1. Personnel'!B13</f>
        <v>0</v>
      </c>
      <c r="B13" s="17">
        <f>'1. Personnel'!O13</f>
        <v>0</v>
      </c>
      <c r="C13" s="16"/>
      <c r="D13" s="116">
        <f>fringe_benefits[[#This Row],[FP 1 
Base 
(Populates from Personnel Column O)]]*fringe_benefits[[#This Row],[FP 1 
Fringe rate
(Enter the fringe rate in decimal form.)]]</f>
        <v>0</v>
      </c>
      <c r="E13" s="17">
        <f>'1. Personnel'!Q13</f>
        <v>0</v>
      </c>
      <c r="F13" s="16"/>
      <c r="G13" s="116">
        <f>fringe_benefits[[#This Row],[FP 2 
Base 
(Populates from Personnel Column Q) ]]*fringe_benefits[[#This Row],[FP 2 
Fringe rate 
(Enter the fringe rate in decimal form.)]]</f>
        <v>0</v>
      </c>
      <c r="H13" s="117">
        <f>fringe_benefits[[#This Row],[FP 1 Total
Fringe item costs (Calculation: B*C)]]+fringe_benefits[[#This Row],[FP 2 Total 
Fringe item costs 
(Calculation: E*F)]]</f>
        <v>0</v>
      </c>
    </row>
    <row r="14" spans="1:8" x14ac:dyDescent="0.2">
      <c r="A14" s="15">
        <f>'1. Personnel'!B14</f>
        <v>0</v>
      </c>
      <c r="B14" s="17">
        <f>'1. Personnel'!O14</f>
        <v>0</v>
      </c>
      <c r="C14" s="16"/>
      <c r="D14" s="116">
        <f>fringe_benefits[[#This Row],[FP 1 
Base 
(Populates from Personnel Column O)]]*fringe_benefits[[#This Row],[FP 1 
Fringe rate
(Enter the fringe rate in decimal form.)]]</f>
        <v>0</v>
      </c>
      <c r="E14" s="17">
        <f>'1. Personnel'!Q14</f>
        <v>0</v>
      </c>
      <c r="F14" s="16"/>
      <c r="G14" s="116">
        <f>fringe_benefits[[#This Row],[FP 2 
Base 
(Populates from Personnel Column Q) ]]*fringe_benefits[[#This Row],[FP 2 
Fringe rate 
(Enter the fringe rate in decimal form.)]]</f>
        <v>0</v>
      </c>
      <c r="H14" s="117">
        <f>fringe_benefits[[#This Row],[FP 1 Total
Fringe item costs (Calculation: B*C)]]+fringe_benefits[[#This Row],[FP 2 Total 
Fringe item costs 
(Calculation: E*F)]]</f>
        <v>0</v>
      </c>
    </row>
    <row r="15" spans="1:8" x14ac:dyDescent="0.2">
      <c r="A15" s="15">
        <f>'1. Personnel'!B15</f>
        <v>0</v>
      </c>
      <c r="B15" s="17">
        <f>'1. Personnel'!O15</f>
        <v>0</v>
      </c>
      <c r="C15" s="16"/>
      <c r="D15" s="116">
        <f>fringe_benefits[[#This Row],[FP 1 
Base 
(Populates from Personnel Column O)]]*fringe_benefits[[#This Row],[FP 1 
Fringe rate
(Enter the fringe rate in decimal form.)]]</f>
        <v>0</v>
      </c>
      <c r="E15" s="17">
        <f>'1. Personnel'!Q15</f>
        <v>0</v>
      </c>
      <c r="F15" s="16"/>
      <c r="G15" s="116">
        <f>fringe_benefits[[#This Row],[FP 2 
Base 
(Populates from Personnel Column Q) ]]*fringe_benefits[[#This Row],[FP 2 
Fringe rate 
(Enter the fringe rate in decimal form.)]]</f>
        <v>0</v>
      </c>
      <c r="H15" s="117">
        <f>fringe_benefits[[#This Row],[FP 1 Total
Fringe item costs (Calculation: B*C)]]+fringe_benefits[[#This Row],[FP 2 Total 
Fringe item costs 
(Calculation: E*F)]]</f>
        <v>0</v>
      </c>
    </row>
    <row r="16" spans="1:8" x14ac:dyDescent="0.2">
      <c r="A16" s="15">
        <f>'1. Personnel'!B16</f>
        <v>0</v>
      </c>
      <c r="B16" s="17">
        <f>'1. Personnel'!O16</f>
        <v>0</v>
      </c>
      <c r="C16" s="16"/>
      <c r="D16" s="116">
        <f>fringe_benefits[[#This Row],[FP 1 
Base 
(Populates from Personnel Column O)]]*fringe_benefits[[#This Row],[FP 1 
Fringe rate
(Enter the fringe rate in decimal form.)]]</f>
        <v>0</v>
      </c>
      <c r="E16" s="17">
        <f>'1. Personnel'!Q16</f>
        <v>0</v>
      </c>
      <c r="F16" s="16"/>
      <c r="G16" s="116">
        <f>fringe_benefits[[#This Row],[FP 2 
Base 
(Populates from Personnel Column Q) ]]*fringe_benefits[[#This Row],[FP 2 
Fringe rate 
(Enter the fringe rate in decimal form.)]]</f>
        <v>0</v>
      </c>
      <c r="H16" s="117">
        <f>fringe_benefits[[#This Row],[FP 1 Total
Fringe item costs (Calculation: B*C)]]+fringe_benefits[[#This Row],[FP 2 Total 
Fringe item costs 
(Calculation: E*F)]]</f>
        <v>0</v>
      </c>
    </row>
    <row r="17" spans="1:8" x14ac:dyDescent="0.2">
      <c r="A17" s="15">
        <f>'1. Personnel'!B17</f>
        <v>0</v>
      </c>
      <c r="B17" s="17">
        <f>'1. Personnel'!O17</f>
        <v>0</v>
      </c>
      <c r="C17" s="16"/>
      <c r="D17" s="116">
        <f>fringe_benefits[[#This Row],[FP 1 
Base 
(Populates from Personnel Column O)]]*fringe_benefits[[#This Row],[FP 1 
Fringe rate
(Enter the fringe rate in decimal form.)]]</f>
        <v>0</v>
      </c>
      <c r="E17" s="17">
        <f>'1. Personnel'!Q17</f>
        <v>0</v>
      </c>
      <c r="F17" s="16"/>
      <c r="G17" s="116">
        <f>fringe_benefits[[#This Row],[FP 2 
Base 
(Populates from Personnel Column Q) ]]*fringe_benefits[[#This Row],[FP 2 
Fringe rate 
(Enter the fringe rate in decimal form.)]]</f>
        <v>0</v>
      </c>
      <c r="H17" s="117">
        <f>fringe_benefits[[#This Row],[FP 1 Total
Fringe item costs (Calculation: B*C)]]+fringe_benefits[[#This Row],[FP 2 Total 
Fringe item costs 
(Calculation: E*F)]]</f>
        <v>0</v>
      </c>
    </row>
    <row r="18" spans="1:8" x14ac:dyDescent="0.2">
      <c r="A18" s="15">
        <f>'1. Personnel'!B18</f>
        <v>0</v>
      </c>
      <c r="B18" s="17">
        <f>'1. Personnel'!O18</f>
        <v>0</v>
      </c>
      <c r="C18" s="16"/>
      <c r="D18" s="116">
        <f>fringe_benefits[[#This Row],[FP 1 
Base 
(Populates from Personnel Column O)]]*fringe_benefits[[#This Row],[FP 1 
Fringe rate
(Enter the fringe rate in decimal form.)]]</f>
        <v>0</v>
      </c>
      <c r="E18" s="17">
        <f>'1. Personnel'!Q18</f>
        <v>0</v>
      </c>
      <c r="F18" s="16"/>
      <c r="G18" s="116">
        <f>fringe_benefits[[#This Row],[FP 2 
Base 
(Populates from Personnel Column Q) ]]*fringe_benefits[[#This Row],[FP 2 
Fringe rate 
(Enter the fringe rate in decimal form.)]]</f>
        <v>0</v>
      </c>
      <c r="H18" s="117">
        <f>fringe_benefits[[#This Row],[FP 1 Total
Fringe item costs (Calculation: B*C)]]+fringe_benefits[[#This Row],[FP 2 Total 
Fringe item costs 
(Calculation: E*F)]]</f>
        <v>0</v>
      </c>
    </row>
    <row r="19" spans="1:8" ht="18" x14ac:dyDescent="0.2">
      <c r="A19" s="118"/>
      <c r="B19" s="119"/>
      <c r="C19" s="120"/>
      <c r="D19" s="121">
        <f>SUBTOTAL(109,D4:D18)</f>
        <v>0</v>
      </c>
      <c r="E19" s="119"/>
      <c r="F19" s="120"/>
      <c r="G19" s="125">
        <f>SUBTOTAL(109,G4:G18)</f>
        <v>0</v>
      </c>
      <c r="H19" s="122">
        <f>SUBTOTAL(109,H4:H18)</f>
        <v>0</v>
      </c>
    </row>
    <row r="20" spans="1:8" x14ac:dyDescent="0.2">
      <c r="H20" s="123"/>
    </row>
    <row r="21" spans="1:8" x14ac:dyDescent="0.2">
      <c r="A21" s="124"/>
      <c r="B21" s="100"/>
      <c r="H21" s="123"/>
    </row>
  </sheetData>
  <sheetProtection algorithmName="SHA-512" hashValue="RCAH1f9SXjEyRjqwEjR/dqvSRilWy4csSwUOyNAdjdCW/09shGuDg41XOeL8O/nGML1h+8vd5x1IsaTjvkpEUw==" saltValue="x9ntNN522E1/l1JMJgENXA==" spinCount="100000" sheet="1" objects="1" scenarios="1"/>
  <pageMargins left="0.7" right="0.7" top="0.75" bottom="0.75" header="0.3" footer="0.3"/>
  <pageSetup scale="36" orientation="portrait" r:id="rId1"/>
  <ignoredErrors>
    <ignoredError sqref="G19:H19 D19 A4:A18" calculatedColumn="1"/>
    <ignoredError sqref="B4:B18 E4:E18"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L28"/>
  <sheetViews>
    <sheetView showGridLines="0" zoomScaleNormal="100" workbookViewId="0">
      <selection activeCell="C3" sqref="C3"/>
    </sheetView>
  </sheetViews>
  <sheetFormatPr defaultColWidth="8.88671875" defaultRowHeight="15" x14ac:dyDescent="0.2"/>
  <cols>
    <col min="1" max="1" width="17.33203125" style="34" bestFit="1" customWidth="1"/>
    <col min="2" max="2" width="30.21875" style="34" customWidth="1"/>
    <col min="3" max="3" width="32.33203125" style="34" customWidth="1"/>
    <col min="4" max="4" width="11" style="34" customWidth="1"/>
    <col min="5" max="5" width="11.5546875" style="34" bestFit="1" customWidth="1"/>
    <col min="6" max="6" width="22.5546875" style="34" customWidth="1"/>
    <col min="7" max="7" width="20.33203125" style="34" customWidth="1"/>
    <col min="8" max="8" width="12" style="34" bestFit="1" customWidth="1"/>
    <col min="9" max="9" width="15.5546875" style="34" customWidth="1"/>
    <col min="10" max="10" width="12.109375" style="34" bestFit="1" customWidth="1"/>
    <col min="11" max="12" width="13.33203125" style="34" bestFit="1" customWidth="1"/>
    <col min="13" max="13" width="4.6640625" style="34" customWidth="1"/>
    <col min="14" max="16384" width="8.88671875" style="34"/>
  </cols>
  <sheetData>
    <row r="1" spans="1:12" ht="26.25" customHeight="1" x14ac:dyDescent="0.25">
      <c r="A1" s="33" t="s">
        <v>72</v>
      </c>
      <c r="B1" s="33"/>
      <c r="C1" s="33"/>
      <c r="D1" s="33"/>
      <c r="E1" s="33"/>
      <c r="F1" s="33"/>
      <c r="G1" s="33"/>
      <c r="H1" s="33"/>
      <c r="I1" s="33"/>
      <c r="J1" s="33"/>
      <c r="K1" s="33"/>
      <c r="L1" s="33"/>
    </row>
    <row r="2" spans="1:12" ht="7.5" customHeight="1" x14ac:dyDescent="0.25">
      <c r="A2" s="35"/>
      <c r="B2" s="126"/>
      <c r="C2" s="126"/>
      <c r="D2" s="127"/>
      <c r="E2" s="128"/>
      <c r="F2" s="127"/>
      <c r="G2" s="129"/>
      <c r="H2" s="129"/>
      <c r="I2" s="129"/>
      <c r="J2" s="129"/>
      <c r="K2" s="129"/>
      <c r="L2" s="37"/>
    </row>
    <row r="3" spans="1:12" ht="133.5" x14ac:dyDescent="0.2">
      <c r="A3" s="112" t="s">
        <v>153</v>
      </c>
      <c r="B3" s="112" t="s">
        <v>73</v>
      </c>
      <c r="C3" s="130" t="s">
        <v>177</v>
      </c>
      <c r="D3" s="112" t="s">
        <v>74</v>
      </c>
      <c r="E3" s="112" t="s">
        <v>186</v>
      </c>
      <c r="F3" s="112" t="s">
        <v>157</v>
      </c>
      <c r="G3" s="112" t="s">
        <v>184</v>
      </c>
      <c r="H3" s="131" t="s">
        <v>154</v>
      </c>
      <c r="I3" s="112" t="s">
        <v>185</v>
      </c>
      <c r="J3" s="112" t="s">
        <v>75</v>
      </c>
      <c r="K3" s="131" t="s">
        <v>155</v>
      </c>
      <c r="L3" s="115" t="s">
        <v>156</v>
      </c>
    </row>
    <row r="4" spans="1:12" s="133" customFormat="1" x14ac:dyDescent="0.2">
      <c r="A4" s="9"/>
      <c r="B4" s="104"/>
      <c r="C4" s="104"/>
      <c r="D4" s="139"/>
      <c r="E4" s="140"/>
      <c r="F4" s="140"/>
      <c r="G4" s="140"/>
      <c r="H4" s="13">
        <f t="shared" ref="H4:H27" si="0">D4*F4*G4</f>
        <v>0</v>
      </c>
      <c r="I4" s="140"/>
      <c r="J4" s="140"/>
      <c r="K4" s="13">
        <f t="shared" ref="K4:K27" si="1">D4*I4*J4</f>
        <v>0</v>
      </c>
      <c r="L4" s="132">
        <f>travel[[#This Row],[FP 1 Total 
Travel item costs 
(Calculation: D*F*G)]]+travel[[#This Row],[FP 2 Total Travel item costs 
(Calculation: (D*I*J)]]</f>
        <v>0</v>
      </c>
    </row>
    <row r="5" spans="1:12" s="133" customFormat="1" x14ac:dyDescent="0.2">
      <c r="A5" s="9"/>
      <c r="B5" s="104"/>
      <c r="C5" s="104"/>
      <c r="D5" s="139"/>
      <c r="E5" s="140"/>
      <c r="F5" s="140"/>
      <c r="G5" s="140"/>
      <c r="H5" s="13">
        <f t="shared" si="0"/>
        <v>0</v>
      </c>
      <c r="I5" s="140"/>
      <c r="J5" s="140"/>
      <c r="K5" s="13">
        <f t="shared" si="1"/>
        <v>0</v>
      </c>
      <c r="L5" s="132">
        <f>travel[[#This Row],[FP 1 Total 
Travel item costs 
(Calculation: D*F*G)]]+travel[[#This Row],[FP 2 Total Travel item costs 
(Calculation: (D*I*J)]]</f>
        <v>0</v>
      </c>
    </row>
    <row r="6" spans="1:12" s="133" customFormat="1" x14ac:dyDescent="0.2">
      <c r="A6" s="9"/>
      <c r="B6" s="104"/>
      <c r="C6" s="104"/>
      <c r="D6" s="139"/>
      <c r="E6" s="140"/>
      <c r="F6" s="140"/>
      <c r="G6" s="140"/>
      <c r="H6" s="13">
        <f t="shared" si="0"/>
        <v>0</v>
      </c>
      <c r="I6" s="140"/>
      <c r="J6" s="140"/>
      <c r="K6" s="13">
        <f t="shared" si="1"/>
        <v>0</v>
      </c>
      <c r="L6" s="132">
        <f>travel[[#This Row],[FP 1 Total 
Travel item costs 
(Calculation: D*F*G)]]+travel[[#This Row],[FP 2 Total Travel item costs 
(Calculation: (D*I*J)]]</f>
        <v>0</v>
      </c>
    </row>
    <row r="7" spans="1:12" s="133" customFormat="1" x14ac:dyDescent="0.2">
      <c r="A7" s="9"/>
      <c r="B7" s="104"/>
      <c r="C7" s="104"/>
      <c r="D7" s="139"/>
      <c r="E7" s="140"/>
      <c r="F7" s="140"/>
      <c r="G7" s="140"/>
      <c r="H7" s="13">
        <f t="shared" ref="H7:H22" si="2">D7*F7*G7</f>
        <v>0</v>
      </c>
      <c r="I7" s="140"/>
      <c r="J7" s="140"/>
      <c r="K7" s="13">
        <f t="shared" ref="K7:K22" si="3">D7*I7*J7</f>
        <v>0</v>
      </c>
      <c r="L7" s="132">
        <f>travel[[#This Row],[FP 1 Total 
Travel item costs 
(Calculation: D*F*G)]]+travel[[#This Row],[FP 2 Total Travel item costs 
(Calculation: (D*I*J)]]</f>
        <v>0</v>
      </c>
    </row>
    <row r="8" spans="1:12" s="133" customFormat="1" x14ac:dyDescent="0.2">
      <c r="A8" s="9"/>
      <c r="B8" s="104"/>
      <c r="C8" s="104"/>
      <c r="D8" s="139"/>
      <c r="E8" s="140"/>
      <c r="F8" s="140"/>
      <c r="G8" s="140"/>
      <c r="H8" s="13">
        <f t="shared" si="2"/>
        <v>0</v>
      </c>
      <c r="I8" s="140"/>
      <c r="J8" s="140"/>
      <c r="K8" s="13">
        <f t="shared" si="3"/>
        <v>0</v>
      </c>
      <c r="L8" s="132">
        <f>travel[[#This Row],[FP 1 Total 
Travel item costs 
(Calculation: D*F*G)]]+travel[[#This Row],[FP 2 Total Travel item costs 
(Calculation: (D*I*J)]]</f>
        <v>0</v>
      </c>
    </row>
    <row r="9" spans="1:12" s="133" customFormat="1" x14ac:dyDescent="0.2">
      <c r="A9" s="9"/>
      <c r="B9" s="104"/>
      <c r="C9" s="104"/>
      <c r="D9" s="139"/>
      <c r="E9" s="140"/>
      <c r="F9" s="140"/>
      <c r="G9" s="140"/>
      <c r="H9" s="13">
        <f t="shared" si="2"/>
        <v>0</v>
      </c>
      <c r="I9" s="140"/>
      <c r="J9" s="140"/>
      <c r="K9" s="13">
        <f t="shared" si="3"/>
        <v>0</v>
      </c>
      <c r="L9" s="132">
        <f>travel[[#This Row],[FP 1 Total 
Travel item costs 
(Calculation: D*F*G)]]+travel[[#This Row],[FP 2 Total Travel item costs 
(Calculation: (D*I*J)]]</f>
        <v>0</v>
      </c>
    </row>
    <row r="10" spans="1:12" s="133" customFormat="1" x14ac:dyDescent="0.2">
      <c r="A10" s="9"/>
      <c r="B10" s="104"/>
      <c r="C10" s="104"/>
      <c r="D10" s="139"/>
      <c r="E10" s="140"/>
      <c r="F10" s="140"/>
      <c r="G10" s="140"/>
      <c r="H10" s="13">
        <f t="shared" si="2"/>
        <v>0</v>
      </c>
      <c r="I10" s="140"/>
      <c r="J10" s="140"/>
      <c r="K10" s="13">
        <f t="shared" si="3"/>
        <v>0</v>
      </c>
      <c r="L10" s="132">
        <f>travel[[#This Row],[FP 1 Total 
Travel item costs 
(Calculation: D*F*G)]]+travel[[#This Row],[FP 2 Total Travel item costs 
(Calculation: (D*I*J)]]</f>
        <v>0</v>
      </c>
    </row>
    <row r="11" spans="1:12" s="133" customFormat="1" x14ac:dyDescent="0.2">
      <c r="A11" s="9"/>
      <c r="B11" s="104"/>
      <c r="C11" s="104"/>
      <c r="D11" s="139"/>
      <c r="E11" s="140"/>
      <c r="F11" s="140"/>
      <c r="G11" s="140"/>
      <c r="H11" s="13">
        <f t="shared" si="2"/>
        <v>0</v>
      </c>
      <c r="I11" s="140"/>
      <c r="J11" s="140"/>
      <c r="K11" s="13">
        <f t="shared" si="3"/>
        <v>0</v>
      </c>
      <c r="L11" s="132">
        <f>travel[[#This Row],[FP 1 Total 
Travel item costs 
(Calculation: D*F*G)]]+travel[[#This Row],[FP 2 Total Travel item costs 
(Calculation: (D*I*J)]]</f>
        <v>0</v>
      </c>
    </row>
    <row r="12" spans="1:12" s="133" customFormat="1" x14ac:dyDescent="0.2">
      <c r="A12" s="9"/>
      <c r="B12" s="104"/>
      <c r="C12" s="104"/>
      <c r="D12" s="139"/>
      <c r="E12" s="140"/>
      <c r="F12" s="140"/>
      <c r="G12" s="140"/>
      <c r="H12" s="13">
        <f t="shared" si="2"/>
        <v>0</v>
      </c>
      <c r="I12" s="140"/>
      <c r="J12" s="140"/>
      <c r="K12" s="13">
        <f t="shared" si="3"/>
        <v>0</v>
      </c>
      <c r="L12" s="132">
        <f>travel[[#This Row],[FP 1 Total 
Travel item costs 
(Calculation: D*F*G)]]+travel[[#This Row],[FP 2 Total Travel item costs 
(Calculation: (D*I*J)]]</f>
        <v>0</v>
      </c>
    </row>
    <row r="13" spans="1:12" s="133" customFormat="1" x14ac:dyDescent="0.2">
      <c r="A13" s="9"/>
      <c r="B13" s="104"/>
      <c r="C13" s="104"/>
      <c r="D13" s="139"/>
      <c r="E13" s="140"/>
      <c r="F13" s="140"/>
      <c r="G13" s="140"/>
      <c r="H13" s="13">
        <f t="shared" si="2"/>
        <v>0</v>
      </c>
      <c r="I13" s="140"/>
      <c r="J13" s="140"/>
      <c r="K13" s="13">
        <f t="shared" si="3"/>
        <v>0</v>
      </c>
      <c r="L13" s="132">
        <f>travel[[#This Row],[FP 1 Total 
Travel item costs 
(Calculation: D*F*G)]]+travel[[#This Row],[FP 2 Total Travel item costs 
(Calculation: (D*I*J)]]</f>
        <v>0</v>
      </c>
    </row>
    <row r="14" spans="1:12" s="133" customFormat="1" x14ac:dyDescent="0.2">
      <c r="A14" s="9"/>
      <c r="B14" s="104"/>
      <c r="C14" s="104"/>
      <c r="D14" s="139"/>
      <c r="E14" s="140"/>
      <c r="F14" s="140"/>
      <c r="G14" s="140"/>
      <c r="H14" s="13">
        <f t="shared" si="2"/>
        <v>0</v>
      </c>
      <c r="I14" s="140"/>
      <c r="J14" s="140"/>
      <c r="K14" s="13">
        <f t="shared" si="3"/>
        <v>0</v>
      </c>
      <c r="L14" s="132">
        <f>travel[[#This Row],[FP 1 Total 
Travel item costs 
(Calculation: D*F*G)]]+travel[[#This Row],[FP 2 Total Travel item costs 
(Calculation: (D*I*J)]]</f>
        <v>0</v>
      </c>
    </row>
    <row r="15" spans="1:12" s="133" customFormat="1" x14ac:dyDescent="0.2">
      <c r="A15" s="9"/>
      <c r="B15" s="104"/>
      <c r="C15" s="104"/>
      <c r="D15" s="139"/>
      <c r="E15" s="140"/>
      <c r="F15" s="140"/>
      <c r="G15" s="140"/>
      <c r="H15" s="13">
        <f t="shared" si="2"/>
        <v>0</v>
      </c>
      <c r="I15" s="140"/>
      <c r="J15" s="140"/>
      <c r="K15" s="13">
        <f t="shared" si="3"/>
        <v>0</v>
      </c>
      <c r="L15" s="132">
        <f>travel[[#This Row],[FP 1 Total 
Travel item costs 
(Calculation: D*F*G)]]+travel[[#This Row],[FP 2 Total Travel item costs 
(Calculation: (D*I*J)]]</f>
        <v>0</v>
      </c>
    </row>
    <row r="16" spans="1:12" s="133" customFormat="1" x14ac:dyDescent="0.2">
      <c r="A16" s="9"/>
      <c r="B16" s="104"/>
      <c r="C16" s="104"/>
      <c r="D16" s="139"/>
      <c r="E16" s="140"/>
      <c r="F16" s="140"/>
      <c r="G16" s="140"/>
      <c r="H16" s="13">
        <f t="shared" si="2"/>
        <v>0</v>
      </c>
      <c r="I16" s="140"/>
      <c r="J16" s="140"/>
      <c r="K16" s="13">
        <f t="shared" si="3"/>
        <v>0</v>
      </c>
      <c r="L16" s="132">
        <f>travel[[#This Row],[FP 1 Total 
Travel item costs 
(Calculation: D*F*G)]]+travel[[#This Row],[FP 2 Total Travel item costs 
(Calculation: (D*I*J)]]</f>
        <v>0</v>
      </c>
    </row>
    <row r="17" spans="1:12" s="133" customFormat="1" x14ac:dyDescent="0.2">
      <c r="A17" s="9"/>
      <c r="B17" s="104"/>
      <c r="C17" s="104"/>
      <c r="D17" s="139"/>
      <c r="E17" s="140"/>
      <c r="F17" s="140"/>
      <c r="G17" s="140"/>
      <c r="H17" s="13">
        <f t="shared" si="2"/>
        <v>0</v>
      </c>
      <c r="I17" s="140"/>
      <c r="J17" s="140"/>
      <c r="K17" s="13">
        <f t="shared" si="3"/>
        <v>0</v>
      </c>
      <c r="L17" s="132">
        <f>travel[[#This Row],[FP 1 Total 
Travel item costs 
(Calculation: D*F*G)]]+travel[[#This Row],[FP 2 Total Travel item costs 
(Calculation: (D*I*J)]]</f>
        <v>0</v>
      </c>
    </row>
    <row r="18" spans="1:12" s="133" customFormat="1" x14ac:dyDescent="0.2">
      <c r="A18" s="9"/>
      <c r="B18" s="104"/>
      <c r="C18" s="104"/>
      <c r="D18" s="139"/>
      <c r="E18" s="140"/>
      <c r="F18" s="140"/>
      <c r="G18" s="140"/>
      <c r="H18" s="13">
        <f t="shared" si="2"/>
        <v>0</v>
      </c>
      <c r="I18" s="140"/>
      <c r="J18" s="140"/>
      <c r="K18" s="13">
        <f t="shared" si="3"/>
        <v>0</v>
      </c>
      <c r="L18" s="132">
        <f>travel[[#This Row],[FP 1 Total 
Travel item costs 
(Calculation: D*F*G)]]+travel[[#This Row],[FP 2 Total Travel item costs 
(Calculation: (D*I*J)]]</f>
        <v>0</v>
      </c>
    </row>
    <row r="19" spans="1:12" s="133" customFormat="1" x14ac:dyDescent="0.2">
      <c r="A19" s="9"/>
      <c r="B19" s="104"/>
      <c r="C19" s="104"/>
      <c r="D19" s="139"/>
      <c r="E19" s="140"/>
      <c r="F19" s="140"/>
      <c r="G19" s="140"/>
      <c r="H19" s="13">
        <f t="shared" si="2"/>
        <v>0</v>
      </c>
      <c r="I19" s="140"/>
      <c r="J19" s="140"/>
      <c r="K19" s="13">
        <f t="shared" si="3"/>
        <v>0</v>
      </c>
      <c r="L19" s="132">
        <f>travel[[#This Row],[FP 1 Total 
Travel item costs 
(Calculation: D*F*G)]]+travel[[#This Row],[FP 2 Total Travel item costs 
(Calculation: (D*I*J)]]</f>
        <v>0</v>
      </c>
    </row>
    <row r="20" spans="1:12" s="133" customFormat="1" x14ac:dyDescent="0.2">
      <c r="A20" s="9"/>
      <c r="B20" s="104"/>
      <c r="C20" s="104"/>
      <c r="D20" s="139"/>
      <c r="E20" s="140"/>
      <c r="F20" s="140"/>
      <c r="G20" s="140"/>
      <c r="H20" s="13">
        <f t="shared" si="2"/>
        <v>0</v>
      </c>
      <c r="I20" s="140"/>
      <c r="J20" s="140"/>
      <c r="K20" s="13">
        <f t="shared" si="3"/>
        <v>0</v>
      </c>
      <c r="L20" s="132">
        <f>travel[[#This Row],[FP 1 Total 
Travel item costs 
(Calculation: D*F*G)]]+travel[[#This Row],[FP 2 Total Travel item costs 
(Calculation: (D*I*J)]]</f>
        <v>0</v>
      </c>
    </row>
    <row r="21" spans="1:12" s="133" customFormat="1" x14ac:dyDescent="0.2">
      <c r="A21" s="9"/>
      <c r="B21" s="104"/>
      <c r="C21" s="104"/>
      <c r="D21" s="139"/>
      <c r="E21" s="140"/>
      <c r="F21" s="140"/>
      <c r="G21" s="140"/>
      <c r="H21" s="13">
        <f t="shared" si="2"/>
        <v>0</v>
      </c>
      <c r="I21" s="140"/>
      <c r="J21" s="140"/>
      <c r="K21" s="13">
        <f t="shared" si="3"/>
        <v>0</v>
      </c>
      <c r="L21" s="132">
        <f>travel[[#This Row],[FP 1 Total 
Travel item costs 
(Calculation: D*F*G)]]+travel[[#This Row],[FP 2 Total Travel item costs 
(Calculation: (D*I*J)]]</f>
        <v>0</v>
      </c>
    </row>
    <row r="22" spans="1:12" s="133" customFormat="1" x14ac:dyDescent="0.2">
      <c r="A22" s="9"/>
      <c r="B22" s="104"/>
      <c r="C22" s="104"/>
      <c r="D22" s="139"/>
      <c r="E22" s="140"/>
      <c r="F22" s="140"/>
      <c r="G22" s="140"/>
      <c r="H22" s="13">
        <f t="shared" si="2"/>
        <v>0</v>
      </c>
      <c r="I22" s="140"/>
      <c r="J22" s="140"/>
      <c r="K22" s="13">
        <f t="shared" si="3"/>
        <v>0</v>
      </c>
      <c r="L22" s="132">
        <f>travel[[#This Row],[FP 1 Total 
Travel item costs 
(Calculation: D*F*G)]]+travel[[#This Row],[FP 2 Total Travel item costs 
(Calculation: (D*I*J)]]</f>
        <v>0</v>
      </c>
    </row>
    <row r="23" spans="1:12" s="133" customFormat="1" x14ac:dyDescent="0.2">
      <c r="A23" s="9"/>
      <c r="B23" s="104"/>
      <c r="C23" s="104"/>
      <c r="D23" s="139"/>
      <c r="E23" s="140"/>
      <c r="F23" s="140"/>
      <c r="G23" s="140"/>
      <c r="H23" s="13">
        <f t="shared" si="0"/>
        <v>0</v>
      </c>
      <c r="I23" s="140"/>
      <c r="J23" s="140"/>
      <c r="K23" s="13">
        <f t="shared" si="1"/>
        <v>0</v>
      </c>
      <c r="L23" s="132">
        <f>travel[[#This Row],[FP 1 Total 
Travel item costs 
(Calculation: D*F*G)]]+travel[[#This Row],[FP 2 Total Travel item costs 
(Calculation: (D*I*J)]]</f>
        <v>0</v>
      </c>
    </row>
    <row r="24" spans="1:12" s="133" customFormat="1" x14ac:dyDescent="0.2">
      <c r="A24" s="9"/>
      <c r="B24" s="104"/>
      <c r="C24" s="104"/>
      <c r="D24" s="139"/>
      <c r="E24" s="140"/>
      <c r="F24" s="140"/>
      <c r="G24" s="140"/>
      <c r="H24" s="13">
        <f t="shared" si="0"/>
        <v>0</v>
      </c>
      <c r="I24" s="140"/>
      <c r="J24" s="140"/>
      <c r="K24" s="13">
        <f t="shared" si="1"/>
        <v>0</v>
      </c>
      <c r="L24" s="132">
        <f>travel[[#This Row],[FP 1 Total 
Travel item costs 
(Calculation: D*F*G)]]+travel[[#This Row],[FP 2 Total Travel item costs 
(Calculation: (D*I*J)]]</f>
        <v>0</v>
      </c>
    </row>
    <row r="25" spans="1:12" s="133" customFormat="1" x14ac:dyDescent="0.2">
      <c r="A25" s="9"/>
      <c r="B25" s="104"/>
      <c r="C25" s="104"/>
      <c r="D25" s="139"/>
      <c r="E25" s="140"/>
      <c r="F25" s="140"/>
      <c r="G25" s="140"/>
      <c r="H25" s="13">
        <f t="shared" si="0"/>
        <v>0</v>
      </c>
      <c r="I25" s="140"/>
      <c r="J25" s="140"/>
      <c r="K25" s="13">
        <f t="shared" si="1"/>
        <v>0</v>
      </c>
      <c r="L25" s="132">
        <f>travel[[#This Row],[FP 1 Total 
Travel item costs 
(Calculation: D*F*G)]]+travel[[#This Row],[FP 2 Total Travel item costs 
(Calculation: (D*I*J)]]</f>
        <v>0</v>
      </c>
    </row>
    <row r="26" spans="1:12" s="133" customFormat="1" x14ac:dyDescent="0.2">
      <c r="A26" s="9"/>
      <c r="B26" s="104"/>
      <c r="C26" s="104"/>
      <c r="D26" s="139"/>
      <c r="E26" s="140"/>
      <c r="F26" s="140"/>
      <c r="G26" s="140"/>
      <c r="H26" s="13">
        <f t="shared" si="0"/>
        <v>0</v>
      </c>
      <c r="I26" s="140"/>
      <c r="J26" s="140"/>
      <c r="K26" s="13">
        <f t="shared" si="1"/>
        <v>0</v>
      </c>
      <c r="L26" s="132">
        <f>travel[[#This Row],[FP 1 Total 
Travel item costs 
(Calculation: D*F*G)]]+travel[[#This Row],[FP 2 Total Travel item costs 
(Calculation: (D*I*J)]]</f>
        <v>0</v>
      </c>
    </row>
    <row r="27" spans="1:12" s="133" customFormat="1" x14ac:dyDescent="0.2">
      <c r="A27" s="9"/>
      <c r="B27" s="104"/>
      <c r="C27" s="104"/>
      <c r="D27" s="139"/>
      <c r="E27" s="140"/>
      <c r="F27" s="140"/>
      <c r="G27" s="140"/>
      <c r="H27" s="13">
        <f t="shared" si="0"/>
        <v>0</v>
      </c>
      <c r="I27" s="140"/>
      <c r="J27" s="140"/>
      <c r="K27" s="13">
        <f t="shared" si="1"/>
        <v>0</v>
      </c>
      <c r="L27" s="132">
        <f>travel[[#This Row],[FP 1 Total 
Travel item costs 
(Calculation: D*F*G)]]+travel[[#This Row],[FP 2 Total Travel item costs 
(Calculation: (D*I*J)]]</f>
        <v>0</v>
      </c>
    </row>
    <row r="28" spans="1:12" ht="18" x14ac:dyDescent="0.2">
      <c r="A28" s="134"/>
      <c r="B28" s="135"/>
      <c r="C28" s="135"/>
      <c r="D28" s="136"/>
      <c r="E28" s="136"/>
      <c r="F28" s="136"/>
      <c r="G28" s="96"/>
      <c r="H28" s="137">
        <f>SUBTOTAL(109,H4:H27)</f>
        <v>0</v>
      </c>
      <c r="I28" s="136"/>
      <c r="J28" s="96"/>
      <c r="K28" s="137">
        <f>SUBTOTAL(109,K4:K27)</f>
        <v>0</v>
      </c>
      <c r="L28" s="138">
        <f>SUBTOTAL(109,L4:L27)</f>
        <v>0</v>
      </c>
    </row>
  </sheetData>
  <sheetProtection algorithmName="SHA-512" hashValue="Hja9lAnAAsd/+LsshAynjaifEL5o6XCMBOlp/9Z5k2MJcYeG1oZ0JPJgJOTRMQPQ/rfyRIK786lwdYebE7io1g==" saltValue="kZWadle058+pnWerbxqWrQ==" spinCount="100000" sheet="1" objects="1" scenarios="1"/>
  <pageMargins left="0.7" right="0.7" top="0.75" bottom="0.75" header="0.3" footer="0.3"/>
  <pageSetup scale="40" orientation="portrait" r:id="rId1"/>
  <ignoredErrors>
    <ignoredError sqref="H28 K28:L28"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xr:uid="{A1700704-AA9E-49D9-86D2-35DEDFB1BBD6}">
          <x14:formula1>
            <xm:f>Dropdowns!$D$2:$D$11</xm:f>
          </x14:formula1>
          <xm:sqref>B28:C28</xm:sqref>
        </x14:dataValidation>
        <x14:dataValidation type="list" allowBlank="1" showInputMessage="1" showErrorMessage="1" prompt="Select" xr:uid="{42794826-BDC7-4C73-8D3C-AE84897A41B7}">
          <x14:formula1>
            <xm:f>Dropdowns!$E$2:$E$11</xm:f>
          </x14:formula1>
          <xm:sqref>A4:A27</xm:sqref>
        </x14:dataValidation>
        <x14:dataValidation type="list" allowBlank="1" showInputMessage="1" showErrorMessage="1" xr:uid="{6E64EAE1-9F39-4E75-9FC2-AF4B850EA8D1}">
          <x14:formula1>
            <xm:f>Dropdowns!$C$2:$C$12</xm:f>
          </x14:formula1>
          <xm:sqref>C4:C27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I13"/>
  <sheetViews>
    <sheetView showGridLines="0" zoomScaleNormal="100" workbookViewId="0">
      <selection activeCell="J7" sqref="J7"/>
    </sheetView>
  </sheetViews>
  <sheetFormatPr defaultColWidth="11.6640625" defaultRowHeight="14.25" x14ac:dyDescent="0.2"/>
  <cols>
    <col min="1" max="1" width="26.77734375" style="142" bestFit="1" customWidth="1"/>
    <col min="2" max="2" width="20.77734375" style="142" bestFit="1" customWidth="1"/>
    <col min="3" max="3" width="13.33203125" style="142" customWidth="1"/>
    <col min="4" max="4" width="13.109375" style="142" customWidth="1"/>
    <col min="5" max="5" width="14.33203125" style="142" bestFit="1" customWidth="1"/>
    <col min="6" max="6" width="13.33203125" style="142" customWidth="1"/>
    <col min="7" max="7" width="19.77734375" style="142" bestFit="1" customWidth="1"/>
    <col min="8" max="8" width="19.5546875" style="142" bestFit="1" customWidth="1"/>
    <col min="9" max="9" width="4.77734375" style="142" customWidth="1"/>
    <col min="10" max="16384" width="11.6640625" style="142"/>
  </cols>
  <sheetData>
    <row r="1" spans="1:9" ht="30.75" customHeight="1" x14ac:dyDescent="0.2">
      <c r="A1" s="141" t="s">
        <v>76</v>
      </c>
      <c r="B1" s="141"/>
      <c r="C1" s="141"/>
      <c r="D1" s="141"/>
      <c r="E1" s="141"/>
      <c r="F1" s="141"/>
      <c r="G1" s="141"/>
      <c r="H1" s="141"/>
    </row>
    <row r="2" spans="1:9" ht="7.5" customHeight="1" x14ac:dyDescent="0.2">
      <c r="A2" s="141"/>
      <c r="B2" s="141"/>
      <c r="C2" s="141"/>
      <c r="D2" s="141"/>
      <c r="E2" s="141"/>
      <c r="F2" s="141"/>
      <c r="G2" s="141"/>
      <c r="H2" s="143"/>
      <c r="I2" s="144"/>
    </row>
    <row r="3" spans="1:9" ht="60" x14ac:dyDescent="0.2">
      <c r="A3" s="112" t="s">
        <v>77</v>
      </c>
      <c r="B3" s="130" t="s">
        <v>78</v>
      </c>
      <c r="C3" s="112" t="s">
        <v>74</v>
      </c>
      <c r="D3" s="112" t="s">
        <v>79</v>
      </c>
      <c r="E3" s="131" t="s">
        <v>244</v>
      </c>
      <c r="F3" s="112" t="s">
        <v>80</v>
      </c>
      <c r="G3" s="131" t="s">
        <v>245</v>
      </c>
      <c r="H3" s="115" t="s">
        <v>246</v>
      </c>
    </row>
    <row r="4" spans="1:9" ht="15" x14ac:dyDescent="0.2">
      <c r="A4" s="150"/>
      <c r="B4" s="151"/>
      <c r="C4" s="150"/>
      <c r="D4" s="150"/>
      <c r="E4" s="145">
        <f>equipment[[#This Row],[Cost per item]]*equipment[[#This Row],[FP 1 
Quantity 
(Number of items in FP 1)]]</f>
        <v>0</v>
      </c>
      <c r="F4" s="150"/>
      <c r="G4" s="145">
        <f>equipment[[#This Row],[Cost per item]]*equipment[[#This Row],[FP 2 
Quantity
(Number of items in FP 2)]]</f>
        <v>0</v>
      </c>
      <c r="H4" s="146">
        <f>equipment[[#This Row],[FP1 Total
Equipment item costs
(Calculation: (C*D)]]+equipment[[#This Row],[FP2 Total
Equipment item costs (Calculation: C*F)]]</f>
        <v>0</v>
      </c>
      <c r="I4" s="147"/>
    </row>
    <row r="5" spans="1:9" ht="15" x14ac:dyDescent="0.2">
      <c r="A5" s="150"/>
      <c r="B5" s="151"/>
      <c r="C5" s="150"/>
      <c r="D5" s="150"/>
      <c r="E5" s="145">
        <f>equipment[[#This Row],[Cost per item]]*equipment[[#This Row],[FP 1 
Quantity 
(Number of items in FP 1)]]</f>
        <v>0</v>
      </c>
      <c r="F5" s="150"/>
      <c r="G5" s="145">
        <f>equipment[[#This Row],[Cost per item]]*equipment[[#This Row],[FP 2 
Quantity
(Number of items in FP 2)]]</f>
        <v>0</v>
      </c>
      <c r="H5" s="146">
        <f>equipment[[#This Row],[FP1 Total
Equipment item costs
(Calculation: (C*D)]]+equipment[[#This Row],[FP2 Total
Equipment item costs (Calculation: C*F)]]</f>
        <v>0</v>
      </c>
      <c r="I5" s="147"/>
    </row>
    <row r="6" spans="1:9" ht="15" x14ac:dyDescent="0.2">
      <c r="A6" s="150"/>
      <c r="B6" s="151"/>
      <c r="C6" s="150"/>
      <c r="D6" s="150"/>
      <c r="E6" s="145">
        <f>equipment[[#This Row],[Cost per item]]*equipment[[#This Row],[FP 1 
Quantity 
(Number of items in FP 1)]]</f>
        <v>0</v>
      </c>
      <c r="F6" s="150"/>
      <c r="G6" s="145">
        <f>equipment[[#This Row],[Cost per item]]*equipment[[#This Row],[FP 2 
Quantity
(Number of items in FP 2)]]</f>
        <v>0</v>
      </c>
      <c r="H6" s="146">
        <f>equipment[[#This Row],[FP1 Total
Equipment item costs
(Calculation: (C*D)]]+equipment[[#This Row],[FP2 Total
Equipment item costs (Calculation: C*F)]]</f>
        <v>0</v>
      </c>
      <c r="I6" s="147"/>
    </row>
    <row r="7" spans="1:9" ht="15" x14ac:dyDescent="0.2">
      <c r="A7" s="150"/>
      <c r="B7" s="151"/>
      <c r="C7" s="150"/>
      <c r="D7" s="150"/>
      <c r="E7" s="145">
        <f>equipment[[#This Row],[Cost per item]]*equipment[[#This Row],[FP 1 
Quantity 
(Number of items in FP 1)]]</f>
        <v>0</v>
      </c>
      <c r="F7" s="150"/>
      <c r="G7" s="145">
        <f>equipment[[#This Row],[Cost per item]]*equipment[[#This Row],[FP 2 
Quantity
(Number of items in FP 2)]]</f>
        <v>0</v>
      </c>
      <c r="H7" s="146">
        <f>equipment[[#This Row],[FP1 Total
Equipment item costs
(Calculation: (C*D)]]+equipment[[#This Row],[FP2 Total
Equipment item costs (Calculation: C*F)]]</f>
        <v>0</v>
      </c>
      <c r="I7" s="147"/>
    </row>
    <row r="8" spans="1:9" ht="15" x14ac:dyDescent="0.2">
      <c r="A8" s="150"/>
      <c r="B8" s="151"/>
      <c r="C8" s="150"/>
      <c r="D8" s="150"/>
      <c r="E8" s="145">
        <f>equipment[[#This Row],[Cost per item]]*equipment[[#This Row],[FP 1 
Quantity 
(Number of items in FP 1)]]</f>
        <v>0</v>
      </c>
      <c r="F8" s="150"/>
      <c r="G8" s="145">
        <f>equipment[[#This Row],[Cost per item]]*equipment[[#This Row],[FP 2 
Quantity
(Number of items in FP 2)]]</f>
        <v>0</v>
      </c>
      <c r="H8" s="146">
        <f>equipment[[#This Row],[FP1 Total
Equipment item costs
(Calculation: (C*D)]]+equipment[[#This Row],[FP2 Total
Equipment item costs (Calculation: C*F)]]</f>
        <v>0</v>
      </c>
      <c r="I8" s="147"/>
    </row>
    <row r="9" spans="1:9" ht="15" x14ac:dyDescent="0.2">
      <c r="A9" s="150"/>
      <c r="B9" s="151"/>
      <c r="C9" s="150"/>
      <c r="D9" s="150"/>
      <c r="E9" s="145">
        <f>equipment[[#This Row],[Cost per item]]*equipment[[#This Row],[FP 1 
Quantity 
(Number of items in FP 1)]]</f>
        <v>0</v>
      </c>
      <c r="F9" s="150"/>
      <c r="G9" s="145">
        <f>equipment[[#This Row],[Cost per item]]*equipment[[#This Row],[FP 2 
Quantity
(Number of items in FP 2)]]</f>
        <v>0</v>
      </c>
      <c r="H9" s="146">
        <f>equipment[[#This Row],[FP1 Total
Equipment item costs
(Calculation: (C*D)]]+equipment[[#This Row],[FP2 Total
Equipment item costs (Calculation: C*F)]]</f>
        <v>0</v>
      </c>
      <c r="I9" s="147"/>
    </row>
    <row r="10" spans="1:9" ht="15" x14ac:dyDescent="0.2">
      <c r="A10" s="150"/>
      <c r="B10" s="151"/>
      <c r="C10" s="150"/>
      <c r="D10" s="150"/>
      <c r="E10" s="145">
        <f>equipment[[#This Row],[Cost per item]]*equipment[[#This Row],[FP 1 
Quantity 
(Number of items in FP 1)]]</f>
        <v>0</v>
      </c>
      <c r="F10" s="150"/>
      <c r="G10" s="145">
        <f>equipment[[#This Row],[Cost per item]]*equipment[[#This Row],[FP 2 
Quantity
(Number of items in FP 2)]]</f>
        <v>0</v>
      </c>
      <c r="H10" s="146">
        <f>equipment[[#This Row],[FP1 Total
Equipment item costs
(Calculation: (C*D)]]+equipment[[#This Row],[FP2 Total
Equipment item costs (Calculation: C*F)]]</f>
        <v>0</v>
      </c>
      <c r="I10" s="147"/>
    </row>
    <row r="11" spans="1:9" ht="15" x14ac:dyDescent="0.2">
      <c r="A11" s="150"/>
      <c r="B11" s="151"/>
      <c r="C11" s="150"/>
      <c r="D11" s="150"/>
      <c r="E11" s="145">
        <f>equipment[[#This Row],[Cost per item]]*equipment[[#This Row],[FP 1 
Quantity 
(Number of items in FP 1)]]</f>
        <v>0</v>
      </c>
      <c r="F11" s="150"/>
      <c r="G11" s="145">
        <f>equipment[[#This Row],[Cost per item]]*equipment[[#This Row],[FP 2 
Quantity
(Number of items in FP 2)]]</f>
        <v>0</v>
      </c>
      <c r="H11" s="146">
        <f>equipment[[#This Row],[FP1 Total
Equipment item costs
(Calculation: (C*D)]]+equipment[[#This Row],[FP2 Total
Equipment item costs (Calculation: C*F)]]</f>
        <v>0</v>
      </c>
      <c r="I11" s="147"/>
    </row>
    <row r="12" spans="1:9" ht="15" x14ac:dyDescent="0.2">
      <c r="A12" s="150"/>
      <c r="B12" s="151"/>
      <c r="C12" s="150"/>
      <c r="D12" s="150"/>
      <c r="E12" s="145">
        <f>equipment[[#This Row],[Cost per item]]*equipment[[#This Row],[FP 1 
Quantity 
(Number of items in FP 1)]]</f>
        <v>0</v>
      </c>
      <c r="F12" s="150"/>
      <c r="G12" s="145">
        <f>equipment[[#This Row],[Cost per item]]*equipment[[#This Row],[FP 2 
Quantity
(Number of items in FP 2)]]</f>
        <v>0</v>
      </c>
      <c r="H12" s="146">
        <f>equipment[[#This Row],[FP1 Total
Equipment item costs
(Calculation: (C*D)]]+equipment[[#This Row],[FP2 Total
Equipment item costs (Calculation: C*F)]]</f>
        <v>0</v>
      </c>
      <c r="I12" s="147"/>
    </row>
    <row r="13" spans="1:9" ht="18" x14ac:dyDescent="0.2">
      <c r="A13" s="136"/>
      <c r="B13" s="148"/>
      <c r="C13" s="136"/>
      <c r="D13" s="96"/>
      <c r="E13" s="97">
        <f>SUBTOTAL(109,E4:E12)</f>
        <v>0</v>
      </c>
      <c r="F13" s="96"/>
      <c r="G13" s="97">
        <f>SUBTOTAL(109,G4:G12)</f>
        <v>0</v>
      </c>
      <c r="H13" s="149">
        <f>equipment[[#This Row],[FP1 Total
Equipment item costs
(Calculation: (C*D)]]+equipment[[#This Row],[FP2 Total
Equipment item costs (Calculation: C*F)]]</f>
        <v>0</v>
      </c>
    </row>
  </sheetData>
  <sheetProtection algorithmName="SHA-512" hashValue="Na0nHS1MvyFMAtPsi5svUKvOPKE3KhRmdfPs5EYBbi4sPxVYWG6Egx1UdvyyYg4zGkM1aaKsSCfPJiuLsiOSGQ==" saltValue="xYw+1Ejc91bBrnqFw9JKvQ==" spinCount="100000" sheet="1" objects="1" scenarios="1"/>
  <phoneticPr fontId="28"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Dropdowns!$C$2:$C$12</xm:f>
          </x14:formula1>
          <xm:sqref>B4:B12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I23"/>
  <sheetViews>
    <sheetView showGridLines="0" zoomScaleNormal="100" workbookViewId="0">
      <selection activeCell="A3" sqref="A3"/>
    </sheetView>
  </sheetViews>
  <sheetFormatPr defaultColWidth="11.6640625" defaultRowHeight="15" x14ac:dyDescent="0.2"/>
  <cols>
    <col min="1" max="1" width="39" style="34" bestFit="1" customWidth="1"/>
    <col min="2" max="2" width="30.21875" style="34" bestFit="1" customWidth="1"/>
    <col min="3" max="3" width="10.88671875" style="34" bestFit="1" customWidth="1"/>
    <col min="4" max="4" width="17.44140625" style="34" bestFit="1" customWidth="1"/>
    <col min="5" max="5" width="17.6640625" style="34" customWidth="1"/>
    <col min="6" max="9" width="17.77734375" style="34" bestFit="1" customWidth="1"/>
    <col min="10" max="10" width="3.33203125" style="34" customWidth="1"/>
    <col min="11" max="16384" width="11.6640625" style="34"/>
  </cols>
  <sheetData>
    <row r="1" spans="1:9" ht="29.25" customHeight="1" x14ac:dyDescent="0.25">
      <c r="A1" s="33" t="s">
        <v>81</v>
      </c>
      <c r="B1" s="33"/>
      <c r="C1" s="33"/>
      <c r="D1" s="33"/>
      <c r="E1" s="33"/>
      <c r="F1" s="33"/>
      <c r="G1" s="33"/>
      <c r="H1" s="33"/>
      <c r="I1" s="33"/>
    </row>
    <row r="2" spans="1:9" s="142" customFormat="1" ht="9" customHeight="1" x14ac:dyDescent="0.2">
      <c r="A2" s="4"/>
      <c r="B2" s="4"/>
      <c r="C2" s="37"/>
      <c r="D2" s="37"/>
      <c r="E2" s="37"/>
      <c r="F2" s="37"/>
      <c r="G2" s="37"/>
      <c r="H2" s="37"/>
      <c r="I2" s="36"/>
    </row>
    <row r="3" spans="1:9" s="142" customFormat="1" ht="57" x14ac:dyDescent="0.2">
      <c r="A3" s="39" t="s">
        <v>193</v>
      </c>
      <c r="B3" s="152" t="s">
        <v>78</v>
      </c>
      <c r="C3" s="39" t="s">
        <v>82</v>
      </c>
      <c r="D3" s="39" t="s">
        <v>187</v>
      </c>
      <c r="E3" s="39" t="s">
        <v>195</v>
      </c>
      <c r="F3" s="153" t="s">
        <v>194</v>
      </c>
      <c r="G3" s="39" t="s">
        <v>83</v>
      </c>
      <c r="H3" s="153" t="s">
        <v>158</v>
      </c>
      <c r="I3" s="154" t="s">
        <v>159</v>
      </c>
    </row>
    <row r="4" spans="1:9" s="142" customFormat="1" x14ac:dyDescent="0.2">
      <c r="A4" s="23"/>
      <c r="B4" s="161"/>
      <c r="C4" s="24"/>
      <c r="D4" s="23"/>
      <c r="E4" s="25"/>
      <c r="F4" s="27">
        <f>supplies[[#This Row],[Cost or rate]]*supplies[[#This Row],[FP 1
Quantity
(Number of units in FP 1)]]</f>
        <v>0</v>
      </c>
      <c r="G4" s="25"/>
      <c r="H4" s="27">
        <f>supplies[[#This Row],[Cost or rate]]*supplies[[#This Row],[FP 2
Quantity
(Number of units in FP 2)]]</f>
        <v>0</v>
      </c>
      <c r="I4" s="155">
        <f>supplies[[#This Row],[FP 1 Total 
Supplies item costs
(Calculation: (C*E)]]+supplies[[#This Row],[FP 2 Total 
Supplies item costs
(Calculation: C*G)]]</f>
        <v>0</v>
      </c>
    </row>
    <row r="5" spans="1:9" s="142" customFormat="1" x14ac:dyDescent="0.2">
      <c r="A5" s="162"/>
      <c r="B5" s="163"/>
      <c r="C5" s="164"/>
      <c r="D5" s="162"/>
      <c r="E5" s="165"/>
      <c r="F5" s="27">
        <f>supplies[[#This Row],[Cost or rate]]*supplies[[#This Row],[FP 1
Quantity
(Number of units in FP 1)]]</f>
        <v>0</v>
      </c>
      <c r="G5" s="165"/>
      <c r="H5" s="27">
        <f>supplies[[#This Row],[Cost or rate]]*supplies[[#This Row],[FP 2
Quantity
(Number of units in FP 2)]]</f>
        <v>0</v>
      </c>
      <c r="I5" s="156">
        <f>supplies[[#This Row],[FP 1 Total 
Supplies item costs
(Calculation: (C*E)]]+supplies[[#This Row],[FP 2 Total 
Supplies item costs
(Calculation: C*G)]]</f>
        <v>0</v>
      </c>
    </row>
    <row r="6" spans="1:9" s="142" customFormat="1" x14ac:dyDescent="0.2">
      <c r="A6" s="162"/>
      <c r="B6" s="163"/>
      <c r="C6" s="164"/>
      <c r="D6" s="162"/>
      <c r="E6" s="165"/>
      <c r="F6" s="27">
        <f>supplies[[#This Row],[Cost or rate]]*supplies[[#This Row],[FP 1
Quantity
(Number of units in FP 1)]]</f>
        <v>0</v>
      </c>
      <c r="G6" s="165"/>
      <c r="H6" s="27">
        <f>supplies[[#This Row],[Cost or rate]]*supplies[[#This Row],[FP 2
Quantity
(Number of units in FP 2)]]</f>
        <v>0</v>
      </c>
      <c r="I6" s="156">
        <f>supplies[[#This Row],[FP 1 Total 
Supplies item costs
(Calculation: (C*E)]]+supplies[[#This Row],[FP 2 Total 
Supplies item costs
(Calculation: C*G)]]</f>
        <v>0</v>
      </c>
    </row>
    <row r="7" spans="1:9" s="142" customFormat="1" x14ac:dyDescent="0.2">
      <c r="A7" s="162"/>
      <c r="B7" s="163"/>
      <c r="C7" s="164"/>
      <c r="D7" s="162"/>
      <c r="E7" s="165"/>
      <c r="F7" s="27">
        <f>supplies[[#This Row],[Cost or rate]]*supplies[[#This Row],[FP 1
Quantity
(Number of units in FP 1)]]</f>
        <v>0</v>
      </c>
      <c r="G7" s="165"/>
      <c r="H7" s="27">
        <f>supplies[[#This Row],[Cost or rate]]*supplies[[#This Row],[FP 2
Quantity
(Number of units in FP 2)]]</f>
        <v>0</v>
      </c>
      <c r="I7" s="156">
        <f>supplies[[#This Row],[FP 1 Total 
Supplies item costs
(Calculation: (C*E)]]+supplies[[#This Row],[FP 2 Total 
Supplies item costs
(Calculation: C*G)]]</f>
        <v>0</v>
      </c>
    </row>
    <row r="8" spans="1:9" s="142" customFormat="1" x14ac:dyDescent="0.2">
      <c r="A8" s="162"/>
      <c r="B8" s="163"/>
      <c r="C8" s="164"/>
      <c r="D8" s="162"/>
      <c r="E8" s="165"/>
      <c r="F8" s="27">
        <f>supplies[[#This Row],[Cost or rate]]*supplies[[#This Row],[FP 1
Quantity
(Number of units in FP 1)]]</f>
        <v>0</v>
      </c>
      <c r="G8" s="165"/>
      <c r="H8" s="27">
        <f>supplies[[#This Row],[Cost or rate]]*supplies[[#This Row],[FP 2
Quantity
(Number of units in FP 2)]]</f>
        <v>0</v>
      </c>
      <c r="I8" s="156">
        <f>supplies[[#This Row],[FP 1 Total 
Supplies item costs
(Calculation: (C*E)]]+supplies[[#This Row],[FP 2 Total 
Supplies item costs
(Calculation: C*G)]]</f>
        <v>0</v>
      </c>
    </row>
    <row r="9" spans="1:9" s="142" customFormat="1" x14ac:dyDescent="0.2">
      <c r="A9" s="162"/>
      <c r="B9" s="163"/>
      <c r="C9" s="164"/>
      <c r="D9" s="162"/>
      <c r="E9" s="165"/>
      <c r="F9" s="27">
        <f>supplies[[#This Row],[Cost or rate]]*supplies[[#This Row],[FP 1
Quantity
(Number of units in FP 1)]]</f>
        <v>0</v>
      </c>
      <c r="G9" s="165"/>
      <c r="H9" s="27">
        <f>supplies[[#This Row],[Cost or rate]]*supplies[[#This Row],[FP 2
Quantity
(Number of units in FP 2)]]</f>
        <v>0</v>
      </c>
      <c r="I9" s="156">
        <f>supplies[[#This Row],[FP 1 Total 
Supplies item costs
(Calculation: (C*E)]]+supplies[[#This Row],[FP 2 Total 
Supplies item costs
(Calculation: C*G)]]</f>
        <v>0</v>
      </c>
    </row>
    <row r="10" spans="1:9" s="142" customFormat="1" x14ac:dyDescent="0.2">
      <c r="A10" s="162"/>
      <c r="B10" s="163"/>
      <c r="C10" s="164"/>
      <c r="D10" s="162"/>
      <c r="E10" s="165"/>
      <c r="F10" s="27">
        <f>supplies[[#This Row],[Cost or rate]]*supplies[[#This Row],[FP 1
Quantity
(Number of units in FP 1)]]</f>
        <v>0</v>
      </c>
      <c r="G10" s="165"/>
      <c r="H10" s="27">
        <f>supplies[[#This Row],[Cost or rate]]*supplies[[#This Row],[FP 2
Quantity
(Number of units in FP 2)]]</f>
        <v>0</v>
      </c>
      <c r="I10" s="156">
        <f>supplies[[#This Row],[FP 1 Total 
Supplies item costs
(Calculation: (C*E)]]+supplies[[#This Row],[FP 2 Total 
Supplies item costs
(Calculation: C*G)]]</f>
        <v>0</v>
      </c>
    </row>
    <row r="11" spans="1:9" s="142" customFormat="1" x14ac:dyDescent="0.2">
      <c r="A11" s="162"/>
      <c r="B11" s="163"/>
      <c r="C11" s="164"/>
      <c r="D11" s="162"/>
      <c r="E11" s="165"/>
      <c r="F11" s="27">
        <f>supplies[[#This Row],[Cost or rate]]*supplies[[#This Row],[FP 1
Quantity
(Number of units in FP 1)]]</f>
        <v>0</v>
      </c>
      <c r="G11" s="165"/>
      <c r="H11" s="27">
        <f>supplies[[#This Row],[Cost or rate]]*supplies[[#This Row],[FP 2
Quantity
(Number of units in FP 2)]]</f>
        <v>0</v>
      </c>
      <c r="I11" s="156">
        <f>supplies[[#This Row],[FP 1 Total 
Supplies item costs
(Calculation: (C*E)]]+supplies[[#This Row],[FP 2 Total 
Supplies item costs
(Calculation: C*G)]]</f>
        <v>0</v>
      </c>
    </row>
    <row r="12" spans="1:9" s="142" customFormat="1" x14ac:dyDescent="0.2">
      <c r="A12" s="162"/>
      <c r="B12" s="163"/>
      <c r="C12" s="164"/>
      <c r="D12" s="162"/>
      <c r="E12" s="165"/>
      <c r="F12" s="27">
        <f>supplies[[#This Row],[Cost or rate]]*supplies[[#This Row],[FP 1
Quantity
(Number of units in FP 1)]]</f>
        <v>0</v>
      </c>
      <c r="G12" s="165"/>
      <c r="H12" s="27">
        <f>supplies[[#This Row],[Cost or rate]]*supplies[[#This Row],[FP 2
Quantity
(Number of units in FP 2)]]</f>
        <v>0</v>
      </c>
      <c r="I12" s="156">
        <f>supplies[[#This Row],[FP 1 Total 
Supplies item costs
(Calculation: (C*E)]]+supplies[[#This Row],[FP 2 Total 
Supplies item costs
(Calculation: C*G)]]</f>
        <v>0</v>
      </c>
    </row>
    <row r="13" spans="1:9" s="142" customFormat="1" x14ac:dyDescent="0.2">
      <c r="A13" s="162"/>
      <c r="B13" s="163"/>
      <c r="C13" s="164"/>
      <c r="D13" s="162"/>
      <c r="E13" s="165"/>
      <c r="F13" s="27">
        <f>supplies[[#This Row],[Cost or rate]]*supplies[[#This Row],[FP 1
Quantity
(Number of units in FP 1)]]</f>
        <v>0</v>
      </c>
      <c r="G13" s="165"/>
      <c r="H13" s="27">
        <f>supplies[[#This Row],[Cost or rate]]*supplies[[#This Row],[FP 2
Quantity
(Number of units in FP 2)]]</f>
        <v>0</v>
      </c>
      <c r="I13" s="156">
        <f>supplies[[#This Row],[FP 1 Total 
Supplies item costs
(Calculation: (C*E)]]+supplies[[#This Row],[FP 2 Total 
Supplies item costs
(Calculation: C*G)]]</f>
        <v>0</v>
      </c>
    </row>
    <row r="14" spans="1:9" s="142" customFormat="1" x14ac:dyDescent="0.2">
      <c r="A14" s="162"/>
      <c r="B14" s="163"/>
      <c r="C14" s="164"/>
      <c r="D14" s="162"/>
      <c r="E14" s="165"/>
      <c r="F14" s="27">
        <f>supplies[[#This Row],[Cost or rate]]*supplies[[#This Row],[FP 1
Quantity
(Number of units in FP 1)]]</f>
        <v>0</v>
      </c>
      <c r="G14" s="165"/>
      <c r="H14" s="27">
        <f>supplies[[#This Row],[Cost or rate]]*supplies[[#This Row],[FP 2
Quantity
(Number of units in FP 2)]]</f>
        <v>0</v>
      </c>
      <c r="I14" s="156">
        <f>supplies[[#This Row],[FP 1 Total 
Supplies item costs
(Calculation: (C*E)]]+supplies[[#This Row],[FP 2 Total 
Supplies item costs
(Calculation: C*G)]]</f>
        <v>0</v>
      </c>
    </row>
    <row r="15" spans="1:9" s="142" customFormat="1" x14ac:dyDescent="0.2">
      <c r="A15" s="162"/>
      <c r="B15" s="163"/>
      <c r="C15" s="164"/>
      <c r="D15" s="162"/>
      <c r="E15" s="165"/>
      <c r="F15" s="27">
        <f>supplies[[#This Row],[Cost or rate]]*supplies[[#This Row],[FP 1
Quantity
(Number of units in FP 1)]]</f>
        <v>0</v>
      </c>
      <c r="G15" s="165"/>
      <c r="H15" s="27">
        <f>supplies[[#This Row],[Cost or rate]]*supplies[[#This Row],[FP 2
Quantity
(Number of units in FP 2)]]</f>
        <v>0</v>
      </c>
      <c r="I15" s="156">
        <f>supplies[[#This Row],[FP 1 Total 
Supplies item costs
(Calculation: (C*E)]]+supplies[[#This Row],[FP 2 Total 
Supplies item costs
(Calculation: C*G)]]</f>
        <v>0</v>
      </c>
    </row>
    <row r="16" spans="1:9" s="142" customFormat="1" x14ac:dyDescent="0.2">
      <c r="A16" s="162"/>
      <c r="B16" s="163"/>
      <c r="C16" s="164"/>
      <c r="D16" s="162"/>
      <c r="E16" s="165"/>
      <c r="F16" s="27">
        <f>supplies[[#This Row],[Cost or rate]]*supplies[[#This Row],[FP 1
Quantity
(Number of units in FP 1)]]</f>
        <v>0</v>
      </c>
      <c r="G16" s="165"/>
      <c r="H16" s="27">
        <f>supplies[[#This Row],[Cost or rate]]*supplies[[#This Row],[FP 2
Quantity
(Number of units in FP 2)]]</f>
        <v>0</v>
      </c>
      <c r="I16" s="156">
        <f>supplies[[#This Row],[FP 1 Total 
Supplies item costs
(Calculation: (C*E)]]+supplies[[#This Row],[FP 2 Total 
Supplies item costs
(Calculation: C*G)]]</f>
        <v>0</v>
      </c>
    </row>
    <row r="17" spans="1:9" s="142" customFormat="1" x14ac:dyDescent="0.2">
      <c r="A17" s="162"/>
      <c r="B17" s="163"/>
      <c r="C17" s="164"/>
      <c r="D17" s="162"/>
      <c r="E17" s="165"/>
      <c r="F17" s="27">
        <f>supplies[[#This Row],[Cost or rate]]*supplies[[#This Row],[FP 1
Quantity
(Number of units in FP 1)]]</f>
        <v>0</v>
      </c>
      <c r="G17" s="165"/>
      <c r="H17" s="27">
        <f>supplies[[#This Row],[Cost or rate]]*supplies[[#This Row],[FP 2
Quantity
(Number of units in FP 2)]]</f>
        <v>0</v>
      </c>
      <c r="I17" s="156">
        <f>supplies[[#This Row],[FP 1 Total 
Supplies item costs
(Calculation: (C*E)]]+supplies[[#This Row],[FP 2 Total 
Supplies item costs
(Calculation: C*G)]]</f>
        <v>0</v>
      </c>
    </row>
    <row r="18" spans="1:9" s="142" customFormat="1" x14ac:dyDescent="0.2">
      <c r="A18" s="162"/>
      <c r="B18" s="163"/>
      <c r="C18" s="164"/>
      <c r="D18" s="162"/>
      <c r="E18" s="165"/>
      <c r="F18" s="27">
        <f>supplies[[#This Row],[Cost or rate]]*supplies[[#This Row],[FP 1
Quantity
(Number of units in FP 1)]]</f>
        <v>0</v>
      </c>
      <c r="G18" s="165"/>
      <c r="H18" s="27">
        <f>supplies[[#This Row],[Cost or rate]]*supplies[[#This Row],[FP 2
Quantity
(Number of units in FP 2)]]</f>
        <v>0</v>
      </c>
      <c r="I18" s="156">
        <f>supplies[[#This Row],[FP 1 Total 
Supplies item costs
(Calculation: (C*E)]]+supplies[[#This Row],[FP 2 Total 
Supplies item costs
(Calculation: C*G)]]</f>
        <v>0</v>
      </c>
    </row>
    <row r="19" spans="1:9" s="142" customFormat="1" x14ac:dyDescent="0.2">
      <c r="A19" s="162"/>
      <c r="B19" s="163"/>
      <c r="C19" s="164"/>
      <c r="D19" s="162"/>
      <c r="E19" s="165"/>
      <c r="F19" s="27">
        <f>supplies[[#This Row],[Cost or rate]]*supplies[[#This Row],[FP 1
Quantity
(Number of units in FP 1)]]</f>
        <v>0</v>
      </c>
      <c r="G19" s="165"/>
      <c r="H19" s="27">
        <f>supplies[[#This Row],[Cost or rate]]*supplies[[#This Row],[FP 2
Quantity
(Number of units in FP 2)]]</f>
        <v>0</v>
      </c>
      <c r="I19" s="156">
        <f>supplies[[#This Row],[FP 1 Total 
Supplies item costs
(Calculation: (C*E)]]+supplies[[#This Row],[FP 2 Total 
Supplies item costs
(Calculation: C*G)]]</f>
        <v>0</v>
      </c>
    </row>
    <row r="20" spans="1:9" s="142" customFormat="1" x14ac:dyDescent="0.2">
      <c r="A20" s="162"/>
      <c r="B20" s="163"/>
      <c r="C20" s="164"/>
      <c r="D20" s="162"/>
      <c r="E20" s="165"/>
      <c r="F20" s="27">
        <f>supplies[[#This Row],[Cost or rate]]*supplies[[#This Row],[FP 1
Quantity
(Number of units in FP 1)]]</f>
        <v>0</v>
      </c>
      <c r="G20" s="165"/>
      <c r="H20" s="27">
        <f>supplies[[#This Row],[Cost or rate]]*supplies[[#This Row],[FP 2
Quantity
(Number of units in FP 2)]]</f>
        <v>0</v>
      </c>
      <c r="I20" s="156">
        <f>supplies[[#This Row],[FP 1 Total 
Supplies item costs
(Calculation: (C*E)]]+supplies[[#This Row],[FP 2 Total 
Supplies item costs
(Calculation: C*G)]]</f>
        <v>0</v>
      </c>
    </row>
    <row r="21" spans="1:9" s="142" customFormat="1" x14ac:dyDescent="0.2">
      <c r="A21" s="162"/>
      <c r="B21" s="163"/>
      <c r="C21" s="164"/>
      <c r="D21" s="162"/>
      <c r="E21" s="165"/>
      <c r="F21" s="27">
        <f>supplies[[#This Row],[Cost or rate]]*supplies[[#This Row],[FP 1
Quantity
(Number of units in FP 1)]]</f>
        <v>0</v>
      </c>
      <c r="G21" s="165"/>
      <c r="H21" s="27">
        <f>supplies[[#This Row],[Cost or rate]]*supplies[[#This Row],[FP 2
Quantity
(Number of units in FP 2)]]</f>
        <v>0</v>
      </c>
      <c r="I21" s="156">
        <f>supplies[[#This Row],[FP 1 Total 
Supplies item costs
(Calculation: (C*E)]]+supplies[[#This Row],[FP 2 Total 
Supplies item costs
(Calculation: C*G)]]</f>
        <v>0</v>
      </c>
    </row>
    <row r="22" spans="1:9" s="142" customFormat="1" ht="15.75" thickBot="1" x14ac:dyDescent="0.25">
      <c r="A22" s="166"/>
      <c r="B22" s="163"/>
      <c r="C22" s="164"/>
      <c r="D22" s="162"/>
      <c r="E22" s="165"/>
      <c r="F22" s="28">
        <f>supplies[[#This Row],[Cost or rate]]*supplies[[#This Row],[FP 1
Quantity
(Number of units in FP 1)]]</f>
        <v>0</v>
      </c>
      <c r="G22" s="165"/>
      <c r="H22" s="28">
        <f>supplies[[#This Row],[Cost or rate]]*supplies[[#This Row],[FP 2
Quantity
(Number of units in FP 2)]]</f>
        <v>0</v>
      </c>
      <c r="I22" s="156">
        <f>supplies[[#This Row],[FP 1 Total 
Supplies item costs
(Calculation: (C*E)]]+supplies[[#This Row],[FP 2 Total 
Supplies item costs
(Calculation: C*G)]]</f>
        <v>0</v>
      </c>
    </row>
    <row r="23" spans="1:9" s="142" customFormat="1" ht="18.75" thickBot="1" x14ac:dyDescent="0.25">
      <c r="A23" s="157"/>
      <c r="B23" s="31"/>
      <c r="C23" s="158"/>
      <c r="D23" s="158"/>
      <c r="E23" s="32"/>
      <c r="F23" s="159">
        <f>SUBTOTAL(109,F4:F22)</f>
        <v>0</v>
      </c>
      <c r="G23" s="32"/>
      <c r="H23" s="159">
        <f>SUBTOTAL(109,H4:H22)</f>
        <v>0</v>
      </c>
      <c r="I23" s="160">
        <f>supplies[[#This Row],[FP 1 Total 
Supplies item costs
(Calculation: (C*E)]]+supplies[[#This Row],[FP 2 Total 
Supplies item costs
(Calculation: C*G)]]</f>
        <v>0</v>
      </c>
    </row>
  </sheetData>
  <sheetProtection algorithmName="SHA-512" hashValue="QBHyCTjoSE6/5rbcDpzEmTaooi6l32C5EgqL20y0QJi70qCr8/EVWtOutZdztBVG2cKpHtedNw3XtlvVKHVIpw==" saltValue="ZYO5/K5ytY+Zt2wPozSFCA==" spinCount="100000" sheet="1" objects="1" scenarios="1"/>
  <printOptions horizontalCentered="1"/>
  <pageMargins left="0.25" right="0.25" top="0.75" bottom="0.75" header="0.3" footer="0.3"/>
  <pageSetup orientation="landscape" r:id="rId1"/>
  <headerFooter differentFirst="1"/>
  <ignoredErrors>
    <ignoredError sqref="F23 H23"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B4DC341-9108-4905-A3C3-24A0D2BD513B}">
          <x14:formula1>
            <xm:f>Dropdowns!$B$2:$B$3</xm:f>
          </x14:formula1>
          <xm:sqref>A110:C110</xm:sqref>
        </x14:dataValidation>
        <x14:dataValidation type="list" allowBlank="1" showInputMessage="1" showErrorMessage="1" xr:uid="{5D8371E1-740C-46DC-82CC-978001D5B616}">
          <x14:formula1>
            <xm:f>Dropdowns!$C$2:$C$12</xm:f>
          </x14:formula1>
          <xm:sqref>B4:B22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F26"/>
  <sheetViews>
    <sheetView showGridLines="0" workbookViewId="0">
      <selection activeCell="D3" sqref="D3"/>
    </sheetView>
  </sheetViews>
  <sheetFormatPr defaultColWidth="8.88671875" defaultRowHeight="15" x14ac:dyDescent="0.2"/>
  <cols>
    <col min="1" max="1" width="31.6640625" style="34" customWidth="1"/>
    <col min="2" max="2" width="18.88671875" style="34" customWidth="1"/>
    <col min="3" max="3" width="23.5546875" style="34" customWidth="1"/>
    <col min="4" max="4" width="17.33203125" style="34" customWidth="1"/>
    <col min="5" max="5" width="16.88671875" style="34" customWidth="1"/>
    <col min="6" max="6" width="15.21875" style="34" customWidth="1"/>
    <col min="7" max="7" width="5.5546875" style="34" customWidth="1"/>
    <col min="8" max="16384" width="8.88671875" style="34"/>
  </cols>
  <sheetData>
    <row r="1" spans="1:6" ht="27" customHeight="1" x14ac:dyDescent="0.25">
      <c r="A1" s="33" t="s">
        <v>84</v>
      </c>
      <c r="B1" s="33"/>
      <c r="C1" s="33"/>
      <c r="D1" s="33"/>
      <c r="E1" s="33"/>
      <c r="F1" s="33"/>
    </row>
    <row r="2" spans="1:6" ht="9.75" customHeight="1" x14ac:dyDescent="0.2">
      <c r="A2" s="37"/>
      <c r="B2" s="37"/>
      <c r="C2" s="37"/>
      <c r="D2" s="37"/>
      <c r="E2" s="37"/>
      <c r="F2" s="37"/>
    </row>
    <row r="3" spans="1:6" ht="60" x14ac:dyDescent="0.2">
      <c r="A3" s="39" t="s">
        <v>85</v>
      </c>
      <c r="B3" s="39" t="s">
        <v>86</v>
      </c>
      <c r="C3" s="152" t="s">
        <v>78</v>
      </c>
      <c r="D3" s="153" t="s">
        <v>197</v>
      </c>
      <c r="E3" s="153" t="s">
        <v>196</v>
      </c>
      <c r="F3" s="41" t="s">
        <v>160</v>
      </c>
    </row>
    <row r="4" spans="1:6" x14ac:dyDescent="0.2">
      <c r="A4" s="26"/>
      <c r="B4" s="26"/>
      <c r="C4" s="161"/>
      <c r="D4" s="214"/>
      <c r="E4" s="214"/>
      <c r="F4" s="215">
        <f>SUM(Table124[[#This Row],[FP 1 Total Contractual services costs 
(Enter FP 1 costs.)]:[FP 2 Total Contractual services costs 
(Enter FP 2 costs.)]])</f>
        <v>0</v>
      </c>
    </row>
    <row r="5" spans="1:6" x14ac:dyDescent="0.2">
      <c r="A5" s="26"/>
      <c r="B5" s="26"/>
      <c r="C5" s="161"/>
      <c r="D5" s="214"/>
      <c r="E5" s="214"/>
      <c r="F5" s="215">
        <f>SUM(Table124[[#This Row],[FP 1 Total Contractual services costs 
(Enter FP 1 costs.)]:[FP 2 Total Contractual services costs 
(Enter FP 2 costs.)]])</f>
        <v>0</v>
      </c>
    </row>
    <row r="6" spans="1:6" x14ac:dyDescent="0.2">
      <c r="A6" s="26"/>
      <c r="B6" s="26"/>
      <c r="C6" s="161"/>
      <c r="D6" s="214"/>
      <c r="E6" s="214"/>
      <c r="F6" s="215">
        <f>SUM(Table124[[#This Row],[FP 1 Total Contractual services costs 
(Enter FP 1 costs.)]:[FP 2 Total Contractual services costs 
(Enter FP 2 costs.)]])</f>
        <v>0</v>
      </c>
    </row>
    <row r="7" spans="1:6" x14ac:dyDescent="0.2">
      <c r="A7" s="26"/>
      <c r="B7" s="26"/>
      <c r="C7" s="161"/>
      <c r="D7" s="214"/>
      <c r="E7" s="214"/>
      <c r="F7" s="215">
        <f>SUM(Table124[[#This Row],[FP 1 Total Contractual services costs 
(Enter FP 1 costs.)]:[FP 2 Total Contractual services costs 
(Enter FP 2 costs.)]])</f>
        <v>0</v>
      </c>
    </row>
    <row r="8" spans="1:6" x14ac:dyDescent="0.2">
      <c r="A8" s="26"/>
      <c r="B8" s="26"/>
      <c r="C8" s="161"/>
      <c r="D8" s="214"/>
      <c r="E8" s="214"/>
      <c r="F8" s="215">
        <f>SUM(Table124[[#This Row],[FP 1 Total Contractual services costs 
(Enter FP 1 costs.)]:[FP 2 Total Contractual services costs 
(Enter FP 2 costs.)]])</f>
        <v>0</v>
      </c>
    </row>
    <row r="9" spans="1:6" x14ac:dyDescent="0.2">
      <c r="A9" s="26"/>
      <c r="B9" s="26"/>
      <c r="C9" s="161"/>
      <c r="D9" s="214"/>
      <c r="E9" s="214"/>
      <c r="F9" s="215">
        <f>SUM(Table124[[#This Row],[FP 1 Total Contractual services costs 
(Enter FP 1 costs.)]:[FP 2 Total Contractual services costs 
(Enter FP 2 costs.)]])</f>
        <v>0</v>
      </c>
    </row>
    <row r="10" spans="1:6" x14ac:dyDescent="0.2">
      <c r="A10" s="26"/>
      <c r="B10" s="26"/>
      <c r="C10" s="161"/>
      <c r="D10" s="214"/>
      <c r="E10" s="214"/>
      <c r="F10" s="215">
        <f>SUM(Table124[[#This Row],[FP 1 Total Contractual services costs 
(Enter FP 1 costs.)]:[FP 2 Total Contractual services costs 
(Enter FP 2 costs.)]])</f>
        <v>0</v>
      </c>
    </row>
    <row r="11" spans="1:6" x14ac:dyDescent="0.2">
      <c r="A11" s="26"/>
      <c r="B11" s="26"/>
      <c r="C11" s="161"/>
      <c r="D11" s="214"/>
      <c r="E11" s="214"/>
      <c r="F11" s="215">
        <f>SUM(Table124[[#This Row],[FP 1 Total Contractual services costs 
(Enter FP 1 costs.)]:[FP 2 Total Contractual services costs 
(Enter FP 2 costs.)]])</f>
        <v>0</v>
      </c>
    </row>
    <row r="12" spans="1:6" x14ac:dyDescent="0.2">
      <c r="A12" s="26"/>
      <c r="B12" s="26"/>
      <c r="C12" s="161"/>
      <c r="D12" s="214"/>
      <c r="E12" s="214"/>
      <c r="F12" s="215">
        <f>SUM(Table124[[#This Row],[FP 1 Total Contractual services costs 
(Enter FP 1 costs.)]:[FP 2 Total Contractual services costs 
(Enter FP 2 costs.)]])</f>
        <v>0</v>
      </c>
    </row>
    <row r="13" spans="1:6" x14ac:dyDescent="0.2">
      <c r="A13" s="26"/>
      <c r="B13" s="26"/>
      <c r="C13" s="161"/>
      <c r="D13" s="214"/>
      <c r="E13" s="214"/>
      <c r="F13" s="215">
        <f>SUM(Table124[[#This Row],[FP 1 Total Contractual services costs 
(Enter FP 1 costs.)]:[FP 2 Total Contractual services costs 
(Enter FP 2 costs.)]])</f>
        <v>0</v>
      </c>
    </row>
    <row r="14" spans="1:6" x14ac:dyDescent="0.2">
      <c r="A14" s="26"/>
      <c r="B14" s="26"/>
      <c r="C14" s="161"/>
      <c r="D14" s="214"/>
      <c r="E14" s="214"/>
      <c r="F14" s="215">
        <f>SUM(Table124[[#This Row],[FP 1 Total Contractual services costs 
(Enter FP 1 costs.)]:[FP 2 Total Contractual services costs 
(Enter FP 2 costs.)]])</f>
        <v>0</v>
      </c>
    </row>
    <row r="15" spans="1:6" x14ac:dyDescent="0.2">
      <c r="A15" s="26"/>
      <c r="B15" s="26"/>
      <c r="C15" s="161"/>
      <c r="D15" s="214"/>
      <c r="E15" s="214"/>
      <c r="F15" s="215">
        <f>SUM(Table124[[#This Row],[FP 1 Total Contractual services costs 
(Enter FP 1 costs.)]:[FP 2 Total Contractual services costs 
(Enter FP 2 costs.)]])</f>
        <v>0</v>
      </c>
    </row>
    <row r="16" spans="1:6" x14ac:dyDescent="0.2">
      <c r="A16" s="26"/>
      <c r="B16" s="26"/>
      <c r="C16" s="161"/>
      <c r="D16" s="214"/>
      <c r="E16" s="214"/>
      <c r="F16" s="215">
        <f>SUM(Table124[[#This Row],[FP 1 Total Contractual services costs 
(Enter FP 1 costs.)]:[FP 2 Total Contractual services costs 
(Enter FP 2 costs.)]])</f>
        <v>0</v>
      </c>
    </row>
    <row r="17" spans="1:6" x14ac:dyDescent="0.2">
      <c r="A17" s="26"/>
      <c r="B17" s="26"/>
      <c r="C17" s="161"/>
      <c r="D17" s="214"/>
      <c r="E17" s="214"/>
      <c r="F17" s="215">
        <f>SUM(Table124[[#This Row],[FP 1 Total Contractual services costs 
(Enter FP 1 costs.)]:[FP 2 Total Contractual services costs 
(Enter FP 2 costs.)]])</f>
        <v>0</v>
      </c>
    </row>
    <row r="18" spans="1:6" x14ac:dyDescent="0.2">
      <c r="A18" s="26"/>
      <c r="B18" s="26"/>
      <c r="C18" s="161"/>
      <c r="D18" s="214"/>
      <c r="E18" s="214"/>
      <c r="F18" s="215">
        <f>SUM(Table124[[#This Row],[FP 1 Total Contractual services costs 
(Enter FP 1 costs.)]:[FP 2 Total Contractual services costs 
(Enter FP 2 costs.)]])</f>
        <v>0</v>
      </c>
    </row>
    <row r="19" spans="1:6" x14ac:dyDescent="0.2">
      <c r="A19" s="26"/>
      <c r="B19" s="26"/>
      <c r="C19" s="161"/>
      <c r="D19" s="214"/>
      <c r="E19" s="214"/>
      <c r="F19" s="215">
        <f>SUM(Table124[[#This Row],[FP 1 Total Contractual services costs 
(Enter FP 1 costs.)]:[FP 2 Total Contractual services costs 
(Enter FP 2 costs.)]])</f>
        <v>0</v>
      </c>
    </row>
    <row r="20" spans="1:6" x14ac:dyDescent="0.2">
      <c r="A20" s="26"/>
      <c r="B20" s="26"/>
      <c r="C20" s="161"/>
      <c r="D20" s="214"/>
      <c r="E20" s="214"/>
      <c r="F20" s="215">
        <f>SUM(Table124[[#This Row],[FP 1 Total Contractual services costs 
(Enter FP 1 costs.)]:[FP 2 Total Contractual services costs 
(Enter FP 2 costs.)]])</f>
        <v>0</v>
      </c>
    </row>
    <row r="21" spans="1:6" x14ac:dyDescent="0.2">
      <c r="A21" s="26"/>
      <c r="B21" s="26"/>
      <c r="C21" s="161"/>
      <c r="D21" s="214"/>
      <c r="E21" s="214"/>
      <c r="F21" s="215">
        <f>SUM(Table124[[#This Row],[FP 1 Total Contractual services costs 
(Enter FP 1 costs.)]:[FP 2 Total Contractual services costs 
(Enter FP 2 costs.)]])</f>
        <v>0</v>
      </c>
    </row>
    <row r="22" spans="1:6" x14ac:dyDescent="0.2">
      <c r="A22" s="26"/>
      <c r="B22" s="26"/>
      <c r="C22" s="161"/>
      <c r="D22" s="214"/>
      <c r="E22" s="214"/>
      <c r="F22" s="215">
        <f>SUM(Table124[[#This Row],[FP 1 Total Contractual services costs 
(Enter FP 1 costs.)]:[FP 2 Total Contractual services costs 
(Enter FP 2 costs.)]])</f>
        <v>0</v>
      </c>
    </row>
    <row r="23" spans="1:6" x14ac:dyDescent="0.2">
      <c r="A23" s="26"/>
      <c r="B23" s="26"/>
      <c r="C23" s="161"/>
      <c r="D23" s="214"/>
      <c r="E23" s="214"/>
      <c r="F23" s="215">
        <f>SUM(Table124[[#This Row],[FP 1 Total Contractual services costs 
(Enter FP 1 costs.)]:[FP 2 Total Contractual services costs 
(Enter FP 2 costs.)]])</f>
        <v>0</v>
      </c>
    </row>
    <row r="24" spans="1:6" x14ac:dyDescent="0.2">
      <c r="A24" s="26"/>
      <c r="B24" s="26"/>
      <c r="C24" s="161"/>
      <c r="D24" s="214"/>
      <c r="E24" s="214"/>
      <c r="F24" s="215">
        <f>SUM(Table124[[#This Row],[FP 1 Total Contractual services costs 
(Enter FP 1 costs.)]:[FP 2 Total Contractual services costs 
(Enter FP 2 costs.)]])</f>
        <v>0</v>
      </c>
    </row>
    <row r="25" spans="1:6" ht="15.75" thickBot="1" x14ac:dyDescent="0.25">
      <c r="A25" s="166"/>
      <c r="B25" s="166"/>
      <c r="C25" s="163"/>
      <c r="D25" s="214"/>
      <c r="E25" s="214"/>
      <c r="F25" s="215">
        <f>SUM(Table124[[#This Row],[FP 1 Total Contractual services costs 
(Enter FP 1 costs.)]:[FP 2 Total Contractual services costs 
(Enter FP 2 costs.)]])</f>
        <v>0</v>
      </c>
    </row>
    <row r="26" spans="1:6" ht="18.75" thickBot="1" x14ac:dyDescent="0.25">
      <c r="A26" s="157"/>
      <c r="B26" s="31"/>
      <c r="C26" s="32"/>
      <c r="D26" s="159">
        <f>SUBTOTAL(109,D4:D25)</f>
        <v>0</v>
      </c>
      <c r="E26" s="159">
        <f>SUBTOTAL(109,E4:E25)</f>
        <v>0</v>
      </c>
      <c r="F26" s="213">
        <f>SUBTOTAL(109,F4:F25)</f>
        <v>0</v>
      </c>
    </row>
  </sheetData>
  <sheetProtection algorithmName="SHA-512" hashValue="MWPjLZ2G2wNHy5XGYVE3n0r/q7gDfffibzYYWvarzJf7L1kedlJ4n2886//ZbB7YfOaAeKPIi943Z/yPkQ/zDg==" saltValue="DIwJubHsC8G53bqQeLWLTw==" spinCount="100000" sheet="1" objects="1" scenarios="1"/>
  <phoneticPr fontId="28" type="noConversion"/>
  <pageMargins left="0.7" right="0.7" top="0.75" bottom="0.75" header="0.3" footer="0.3"/>
  <pageSetup scale="60" orientation="portrait" r:id="rId1"/>
  <ignoredErrors>
    <ignoredError sqref="F4:F26"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Dropdowns!$C$2:$C$12</xm:f>
          </x14:formula1>
          <xm:sqref>C4:C25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L19"/>
  <sheetViews>
    <sheetView showGridLines="0" topLeftCell="B1" workbookViewId="0">
      <selection activeCell="F3" sqref="F3"/>
    </sheetView>
  </sheetViews>
  <sheetFormatPr defaultColWidth="8.88671875" defaultRowHeight="15" x14ac:dyDescent="0.2"/>
  <cols>
    <col min="1" max="1" width="18.44140625" style="34" customWidth="1"/>
    <col min="2" max="2" width="38.77734375" style="34" customWidth="1"/>
    <col min="3" max="4" width="19.77734375" style="34" customWidth="1"/>
    <col min="5" max="5" width="29.77734375" style="34" bestFit="1" customWidth="1"/>
    <col min="6" max="6" width="13.88671875" style="34" customWidth="1"/>
    <col min="7" max="7" width="17" style="34" customWidth="1"/>
    <col min="8" max="8" width="15.6640625" style="34" customWidth="1"/>
    <col min="9" max="9" width="15.44140625" style="34" customWidth="1"/>
    <col min="10" max="10" width="17.44140625" style="34" customWidth="1"/>
    <col min="11" max="11" width="13.5546875" style="34" customWidth="1"/>
    <col min="12" max="12" width="18.5546875" style="34" customWidth="1"/>
    <col min="13" max="16384" width="8.88671875" style="34"/>
  </cols>
  <sheetData>
    <row r="1" spans="1:12" ht="27.75" customHeight="1" x14ac:dyDescent="0.25">
      <c r="A1" s="33" t="s">
        <v>87</v>
      </c>
      <c r="B1" s="33"/>
      <c r="C1" s="33"/>
      <c r="D1" s="33"/>
      <c r="E1" s="33"/>
      <c r="F1" s="33"/>
      <c r="G1" s="33"/>
      <c r="H1" s="33"/>
      <c r="I1" s="33"/>
      <c r="J1" s="33"/>
      <c r="K1" s="33"/>
      <c r="L1" s="33"/>
    </row>
    <row r="2" spans="1:12" ht="9" customHeight="1" x14ac:dyDescent="0.2">
      <c r="A2" s="37"/>
      <c r="B2" s="167"/>
      <c r="C2" s="167"/>
      <c r="D2" s="167"/>
      <c r="E2" s="167"/>
      <c r="F2" s="167"/>
      <c r="G2" s="36"/>
      <c r="H2" s="36"/>
      <c r="I2" s="36"/>
      <c r="J2" s="36"/>
      <c r="K2" s="37"/>
      <c r="L2" s="37"/>
    </row>
    <row r="3" spans="1:12" s="171" customFormat="1" ht="60" x14ac:dyDescent="0.2">
      <c r="A3" s="168" t="s">
        <v>88</v>
      </c>
      <c r="B3" s="168" t="s">
        <v>89</v>
      </c>
      <c r="C3" s="168" t="s">
        <v>199</v>
      </c>
      <c r="D3" s="168" t="s">
        <v>90</v>
      </c>
      <c r="E3" s="90" t="s">
        <v>78</v>
      </c>
      <c r="F3" s="89" t="s">
        <v>74</v>
      </c>
      <c r="G3" s="89" t="s">
        <v>91</v>
      </c>
      <c r="H3" s="168" t="s">
        <v>200</v>
      </c>
      <c r="I3" s="169" t="s">
        <v>201</v>
      </c>
      <c r="J3" s="168" t="s">
        <v>92</v>
      </c>
      <c r="K3" s="169" t="s">
        <v>202</v>
      </c>
      <c r="L3" s="170" t="s">
        <v>198</v>
      </c>
    </row>
    <row r="4" spans="1:12" x14ac:dyDescent="0.2">
      <c r="A4" s="151"/>
      <c r="B4" s="104"/>
      <c r="C4" s="151"/>
      <c r="D4" s="151"/>
      <c r="E4" s="104"/>
      <c r="F4" s="139"/>
      <c r="G4" s="139"/>
      <c r="H4" s="18"/>
      <c r="I4" s="145">
        <f>consultant_services[[#This Row],[Cost per item]]*consultant_services[[#This Row],[FP 1 
Quantity 
(Total number of units)]]</f>
        <v>0</v>
      </c>
      <c r="J4" s="18"/>
      <c r="K4" s="145">
        <f>consultant_services[[#This Row],[Cost per item]]*J4</f>
        <v>0</v>
      </c>
      <c r="L4" s="172">
        <f>consultant_services[[#This Row],[FP 1 
Consultant item costs
(Calculation: F*H)]]+consultant_services[[#This Row],[FP 2
Consultant item costs
(Calculation: (F*J)]]</f>
        <v>0</v>
      </c>
    </row>
    <row r="5" spans="1:12" x14ac:dyDescent="0.2">
      <c r="A5" s="151"/>
      <c r="B5" s="104"/>
      <c r="C5" s="151"/>
      <c r="D5" s="151"/>
      <c r="E5" s="104"/>
      <c r="F5" s="139"/>
      <c r="G5" s="139"/>
      <c r="H5" s="18"/>
      <c r="I5" s="145">
        <f>consultant_services[[#This Row],[Cost per item]]*consultant_services[[#This Row],[FP 1 
Quantity 
(Total number of units)]]</f>
        <v>0</v>
      </c>
      <c r="J5" s="18"/>
      <c r="K5" s="145">
        <f>consultant_services[[#This Row],[Cost per item]]*J5</f>
        <v>0</v>
      </c>
      <c r="L5" s="172">
        <f>consultant_services[[#This Row],[FP 1 
Consultant item costs
(Calculation: F*H)]]+consultant_services[[#This Row],[FP 2
Consultant item costs
(Calculation: (F*J)]]</f>
        <v>0</v>
      </c>
    </row>
    <row r="6" spans="1:12" x14ac:dyDescent="0.2">
      <c r="A6" s="151"/>
      <c r="B6" s="104"/>
      <c r="C6" s="151"/>
      <c r="D6" s="151"/>
      <c r="E6" s="104"/>
      <c r="F6" s="139"/>
      <c r="G6" s="139"/>
      <c r="H6" s="18"/>
      <c r="I6" s="145">
        <f>consultant_services[[#This Row],[Cost per item]]*consultant_services[[#This Row],[FP 1 
Quantity 
(Total number of units)]]</f>
        <v>0</v>
      </c>
      <c r="J6" s="18"/>
      <c r="K6" s="145">
        <f>consultant_services[[#This Row],[Cost per item]]*J6</f>
        <v>0</v>
      </c>
      <c r="L6" s="172">
        <f>consultant_services[[#This Row],[FP 1 
Consultant item costs
(Calculation: F*H)]]+consultant_services[[#This Row],[FP 2
Consultant item costs
(Calculation: (F*J)]]</f>
        <v>0</v>
      </c>
    </row>
    <row r="7" spans="1:12" x14ac:dyDescent="0.2">
      <c r="A7" s="151"/>
      <c r="B7" s="104"/>
      <c r="C7" s="151"/>
      <c r="D7" s="151"/>
      <c r="E7" s="104"/>
      <c r="F7" s="139"/>
      <c r="G7" s="139"/>
      <c r="H7" s="18"/>
      <c r="I7" s="145">
        <f>consultant_services[[#This Row],[Cost per item]]*consultant_services[[#This Row],[FP 1 
Quantity 
(Total number of units)]]</f>
        <v>0</v>
      </c>
      <c r="J7" s="18"/>
      <c r="K7" s="145">
        <f>consultant_services[[#This Row],[Cost per item]]*J7</f>
        <v>0</v>
      </c>
      <c r="L7" s="172">
        <f>consultant_services[[#This Row],[FP 1 
Consultant item costs
(Calculation: F*H)]]+consultant_services[[#This Row],[FP 2
Consultant item costs
(Calculation: (F*J)]]</f>
        <v>0</v>
      </c>
    </row>
    <row r="8" spans="1:12" x14ac:dyDescent="0.2">
      <c r="A8" s="151"/>
      <c r="B8" s="104"/>
      <c r="C8" s="151"/>
      <c r="D8" s="151"/>
      <c r="E8" s="104"/>
      <c r="F8" s="139"/>
      <c r="G8" s="139"/>
      <c r="H8" s="18"/>
      <c r="I8" s="145">
        <f>consultant_services[[#This Row],[Cost per item]]*consultant_services[[#This Row],[FP 1 
Quantity 
(Total number of units)]]</f>
        <v>0</v>
      </c>
      <c r="J8" s="18"/>
      <c r="K8" s="145">
        <f>consultant_services[[#This Row],[Cost per item]]*J8</f>
        <v>0</v>
      </c>
      <c r="L8" s="172">
        <f>consultant_services[[#This Row],[FP 1 
Consultant item costs
(Calculation: F*H)]]+consultant_services[[#This Row],[FP 2
Consultant item costs
(Calculation: (F*J)]]</f>
        <v>0</v>
      </c>
    </row>
    <row r="9" spans="1:12" x14ac:dyDescent="0.2">
      <c r="A9" s="151"/>
      <c r="B9" s="104"/>
      <c r="C9" s="151"/>
      <c r="D9" s="151"/>
      <c r="E9" s="104"/>
      <c r="F9" s="139"/>
      <c r="G9" s="139"/>
      <c r="H9" s="18"/>
      <c r="I9" s="145">
        <f>consultant_services[[#This Row],[Cost per item]]*consultant_services[[#This Row],[FP 1 
Quantity 
(Total number of units)]]</f>
        <v>0</v>
      </c>
      <c r="J9" s="18"/>
      <c r="K9" s="145">
        <f>consultant_services[[#This Row],[Cost per item]]*J9</f>
        <v>0</v>
      </c>
      <c r="L9" s="172">
        <f>consultant_services[[#This Row],[FP 1 
Consultant item costs
(Calculation: F*H)]]+consultant_services[[#This Row],[FP 2
Consultant item costs
(Calculation: (F*J)]]</f>
        <v>0</v>
      </c>
    </row>
    <row r="10" spans="1:12" x14ac:dyDescent="0.2">
      <c r="A10" s="151"/>
      <c r="B10" s="104"/>
      <c r="C10" s="151"/>
      <c r="D10" s="151"/>
      <c r="E10" s="104"/>
      <c r="F10" s="139"/>
      <c r="G10" s="139"/>
      <c r="H10" s="18"/>
      <c r="I10" s="145">
        <f>consultant_services[[#This Row],[Cost per item]]*consultant_services[[#This Row],[FP 1 
Quantity 
(Total number of units)]]</f>
        <v>0</v>
      </c>
      <c r="J10" s="18"/>
      <c r="K10" s="145">
        <f>consultant_services[[#This Row],[Cost per item]]*J10</f>
        <v>0</v>
      </c>
      <c r="L10" s="172">
        <f>consultant_services[[#This Row],[FP 1 
Consultant item costs
(Calculation: F*H)]]+consultant_services[[#This Row],[FP 2
Consultant item costs
(Calculation: (F*J)]]</f>
        <v>0</v>
      </c>
    </row>
    <row r="11" spans="1:12" x14ac:dyDescent="0.2">
      <c r="A11" s="151"/>
      <c r="B11" s="104"/>
      <c r="C11" s="151"/>
      <c r="D11" s="151"/>
      <c r="E11" s="104"/>
      <c r="F11" s="139"/>
      <c r="G11" s="139"/>
      <c r="H11" s="18"/>
      <c r="I11" s="145">
        <f>consultant_services[[#This Row],[Cost per item]]*consultant_services[[#This Row],[FP 1 
Quantity 
(Total number of units)]]</f>
        <v>0</v>
      </c>
      <c r="J11" s="18"/>
      <c r="K11" s="145">
        <f>consultant_services[[#This Row],[Cost per item]]*J11</f>
        <v>0</v>
      </c>
      <c r="L11" s="172">
        <f>consultant_services[[#This Row],[FP 1 
Consultant item costs
(Calculation: F*H)]]+consultant_services[[#This Row],[FP 2
Consultant item costs
(Calculation: (F*J)]]</f>
        <v>0</v>
      </c>
    </row>
    <row r="12" spans="1:12" x14ac:dyDescent="0.2">
      <c r="A12" s="151"/>
      <c r="B12" s="104"/>
      <c r="C12" s="151"/>
      <c r="D12" s="151"/>
      <c r="E12" s="104"/>
      <c r="F12" s="139"/>
      <c r="G12" s="139"/>
      <c r="H12" s="18"/>
      <c r="I12" s="145">
        <f>consultant_services[[#This Row],[Cost per item]]*consultant_services[[#This Row],[FP 1 
Quantity 
(Total number of units)]]</f>
        <v>0</v>
      </c>
      <c r="J12" s="18"/>
      <c r="K12" s="145">
        <f>consultant_services[[#This Row],[Cost per item]]*J12</f>
        <v>0</v>
      </c>
      <c r="L12" s="172">
        <f>consultant_services[[#This Row],[FP 1 
Consultant item costs
(Calculation: F*H)]]+consultant_services[[#This Row],[FP 2
Consultant item costs
(Calculation: (F*J)]]</f>
        <v>0</v>
      </c>
    </row>
    <row r="13" spans="1:12" x14ac:dyDescent="0.2">
      <c r="A13" s="151"/>
      <c r="B13" s="104"/>
      <c r="C13" s="151"/>
      <c r="D13" s="151"/>
      <c r="E13" s="104"/>
      <c r="F13" s="139"/>
      <c r="G13" s="139"/>
      <c r="H13" s="18"/>
      <c r="I13" s="145">
        <f>consultant_services[[#This Row],[Cost per item]]*consultant_services[[#This Row],[FP 1 
Quantity 
(Total number of units)]]</f>
        <v>0</v>
      </c>
      <c r="J13" s="18"/>
      <c r="K13" s="145">
        <f>consultant_services[[#This Row],[Cost per item]]*J13</f>
        <v>0</v>
      </c>
      <c r="L13" s="172">
        <f>consultant_services[[#This Row],[FP 1 
Consultant item costs
(Calculation: F*H)]]+consultant_services[[#This Row],[FP 2
Consultant item costs
(Calculation: (F*J)]]</f>
        <v>0</v>
      </c>
    </row>
    <row r="14" spans="1:12" x14ac:dyDescent="0.2">
      <c r="A14" s="151"/>
      <c r="B14" s="104"/>
      <c r="C14" s="151"/>
      <c r="D14" s="151"/>
      <c r="E14" s="104"/>
      <c r="F14" s="139"/>
      <c r="G14" s="139"/>
      <c r="H14" s="18"/>
      <c r="I14" s="145">
        <f>consultant_services[[#This Row],[Cost per item]]*consultant_services[[#This Row],[FP 1 
Quantity 
(Total number of units)]]</f>
        <v>0</v>
      </c>
      <c r="J14" s="18"/>
      <c r="K14" s="145">
        <f>consultant_services[[#This Row],[Cost per item]]*J14</f>
        <v>0</v>
      </c>
      <c r="L14" s="172">
        <f>consultant_services[[#This Row],[FP 1 
Consultant item costs
(Calculation: F*H)]]+consultant_services[[#This Row],[FP 2
Consultant item costs
(Calculation: (F*J)]]</f>
        <v>0</v>
      </c>
    </row>
    <row r="15" spans="1:12" x14ac:dyDescent="0.2">
      <c r="A15" s="151"/>
      <c r="B15" s="104"/>
      <c r="C15" s="151"/>
      <c r="D15" s="151"/>
      <c r="E15" s="104"/>
      <c r="F15" s="139"/>
      <c r="G15" s="139"/>
      <c r="H15" s="18"/>
      <c r="I15" s="145">
        <f>consultant_services[[#This Row],[Cost per item]]*consultant_services[[#This Row],[FP 1 
Quantity 
(Total number of units)]]</f>
        <v>0</v>
      </c>
      <c r="J15" s="18"/>
      <c r="K15" s="145">
        <f>consultant_services[[#This Row],[Cost per item]]*J15</f>
        <v>0</v>
      </c>
      <c r="L15" s="172">
        <f>consultant_services[[#This Row],[FP 1 
Consultant item costs
(Calculation: F*H)]]+consultant_services[[#This Row],[FP 2
Consultant item costs
(Calculation: (F*J)]]</f>
        <v>0</v>
      </c>
    </row>
    <row r="16" spans="1:12" x14ac:dyDescent="0.2">
      <c r="A16" s="104"/>
      <c r="B16" s="179"/>
      <c r="C16" s="151"/>
      <c r="D16" s="151"/>
      <c r="E16" s="104"/>
      <c r="F16" s="139"/>
      <c r="G16" s="180"/>
      <c r="H16" s="19"/>
      <c r="I16" s="145">
        <f>consultant_services[[#This Row],[Cost per item]]*consultant_services[[#This Row],[FP 1 
Quantity 
(Total number of units)]]</f>
        <v>0</v>
      </c>
      <c r="J16" s="19"/>
      <c r="K16" s="145">
        <f>consultant_services[[#This Row],[Cost per item]]*J16</f>
        <v>0</v>
      </c>
      <c r="L16" s="172">
        <f>consultant_services[[#This Row],[FP 1 
Consultant item costs
(Calculation: F*H)]]+consultant_services[[#This Row],[FP 2
Consultant item costs
(Calculation: (F*J)]]</f>
        <v>0</v>
      </c>
    </row>
    <row r="17" spans="1:12" x14ac:dyDescent="0.2">
      <c r="A17" s="104"/>
      <c r="B17" s="151"/>
      <c r="C17" s="151"/>
      <c r="D17" s="151"/>
      <c r="E17" s="104"/>
      <c r="F17" s="139"/>
      <c r="G17" s="180"/>
      <c r="H17" s="20"/>
      <c r="I17" s="145">
        <f>consultant_services[[#This Row],[Cost per item]]*consultant_services[[#This Row],[FP 1 
Quantity 
(Total number of units)]]</f>
        <v>0</v>
      </c>
      <c r="J17" s="20"/>
      <c r="K17" s="145">
        <f>consultant_services[[#This Row],[Cost per item]]*J17</f>
        <v>0</v>
      </c>
      <c r="L17" s="172">
        <f>consultant_services[[#This Row],[FP 1 
Consultant item costs
(Calculation: F*H)]]+consultant_services[[#This Row],[FP 2
Consultant item costs
(Calculation: (F*J)]]</f>
        <v>0</v>
      </c>
    </row>
    <row r="18" spans="1:12" ht="18" x14ac:dyDescent="0.2">
      <c r="A18" s="175"/>
      <c r="B18" s="175"/>
      <c r="C18" s="175"/>
      <c r="D18" s="175"/>
      <c r="E18" s="175"/>
      <c r="F18" s="136"/>
      <c r="G18" s="136"/>
      <c r="H18" s="96"/>
      <c r="I18" s="97">
        <f>SUBTOTAL(109,I4:I17)</f>
        <v>0</v>
      </c>
      <c r="J18" s="96"/>
      <c r="K18" s="97">
        <f>SUBTOTAL(109,K4:K17)</f>
        <v>0</v>
      </c>
      <c r="L18" s="176">
        <f>SUBTOTAL(109,L4:L17)</f>
        <v>0</v>
      </c>
    </row>
    <row r="19" spans="1:12" x14ac:dyDescent="0.2">
      <c r="A19" s="99"/>
      <c r="B19" s="99"/>
      <c r="C19" s="99"/>
      <c r="D19" s="99"/>
      <c r="E19" s="99"/>
      <c r="F19" s="174"/>
      <c r="G19" s="174"/>
      <c r="H19" s="102"/>
      <c r="I19" s="177"/>
      <c r="K19" s="178"/>
      <c r="L19" s="178"/>
    </row>
  </sheetData>
  <sheetProtection algorithmName="SHA-512" hashValue="CdYK1gyLCtmK64M9qT5NXu2zfZYivJ58rr6sUi/Ns/Cyj2vPx0q6t8+a03laQ6lSyfyoAS0mkvyi9hSjJLU17g==" saltValue="KQ1CFmkCXlmV9Uha2p8rUw==" spinCount="100000" sheet="1" objects="1" scenarios="1"/>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Dropdowns!$G$2:$G$3</xm:f>
          </x14:formula1>
          <xm:sqref>C4:C17</xm:sqref>
        </x14:dataValidation>
        <x14:dataValidation type="list" allowBlank="1" showInputMessage="1" showErrorMessage="1" xr:uid="{2879F423-BBC4-4D77-97BA-CF096F5CD9E4}">
          <x14:formula1>
            <xm:f>Dropdowns!$C$2:$C$12</xm:f>
          </x14:formula1>
          <xm:sqref>E4:E17</xm:sqref>
        </x14:dataValidation>
        <x14:dataValidation type="list" allowBlank="1" showInputMessage="1" showErrorMessage="1" xr:uid="{C81D5FFB-4830-4047-B27E-AB4176BF7241}">
          <x14:formula1>
            <xm:f>Dropdowns!$E$2:$E$9</xm:f>
          </x14:formula1>
          <xm:sqref>D4:D17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I20"/>
  <sheetViews>
    <sheetView showGridLines="0" workbookViewId="0">
      <selection activeCell="I15" sqref="I15"/>
    </sheetView>
  </sheetViews>
  <sheetFormatPr defaultColWidth="8.88671875" defaultRowHeight="15" x14ac:dyDescent="0.2"/>
  <cols>
    <col min="1" max="1" width="25.5546875" style="34" customWidth="1"/>
    <col min="2" max="2" width="20.5546875" style="34" customWidth="1"/>
    <col min="3" max="3" width="19.5546875" style="34" customWidth="1"/>
    <col min="4" max="4" width="19.6640625" style="34" customWidth="1"/>
    <col min="5" max="5" width="15.44140625" style="34" customWidth="1"/>
    <col min="6" max="6" width="19.88671875" style="34" customWidth="1"/>
    <col min="7" max="7" width="17.5546875" style="34" customWidth="1"/>
    <col min="8" max="8" width="17" style="34" customWidth="1"/>
    <col min="9" max="9" width="17.21875" style="34" customWidth="1"/>
    <col min="10" max="16384" width="8.88671875" style="34"/>
  </cols>
  <sheetData>
    <row r="1" spans="1:9" ht="30.75" customHeight="1" x14ac:dyDescent="0.25">
      <c r="A1" s="33" t="s">
        <v>103</v>
      </c>
      <c r="B1" s="33"/>
      <c r="C1" s="33"/>
      <c r="D1" s="33"/>
      <c r="E1" s="33"/>
      <c r="F1" s="33"/>
      <c r="G1" s="33"/>
      <c r="H1" s="33"/>
      <c r="I1" s="33"/>
    </row>
    <row r="2" spans="1:9" ht="10.5" customHeight="1" x14ac:dyDescent="0.25">
      <c r="A2" s="35"/>
      <c r="B2" s="36"/>
      <c r="C2" s="36"/>
      <c r="D2" s="36"/>
      <c r="E2" s="36"/>
      <c r="F2" s="36"/>
      <c r="G2" s="36"/>
      <c r="H2" s="36"/>
      <c r="I2" s="37"/>
    </row>
    <row r="3" spans="1:9" ht="54" x14ac:dyDescent="0.2">
      <c r="A3" s="38" t="s">
        <v>93</v>
      </c>
      <c r="B3" s="39" t="s">
        <v>203</v>
      </c>
      <c r="C3" s="39" t="s">
        <v>94</v>
      </c>
      <c r="D3" s="39" t="s">
        <v>95</v>
      </c>
      <c r="E3" s="38" t="s">
        <v>204</v>
      </c>
      <c r="F3" s="40" t="s">
        <v>205</v>
      </c>
      <c r="G3" s="38" t="s">
        <v>207</v>
      </c>
      <c r="H3" s="40" t="s">
        <v>206</v>
      </c>
      <c r="I3" s="41" t="s">
        <v>247</v>
      </c>
    </row>
    <row r="4" spans="1:9" x14ac:dyDescent="0.2">
      <c r="A4" s="220"/>
      <c r="B4" s="220"/>
      <c r="C4" s="243"/>
      <c r="D4" s="220"/>
      <c r="E4" s="217"/>
      <c r="F4" s="27">
        <f>occupancy[[#This Row],[Cost or rate per unit]]*occupancy[[#This Row],[FP 1 
Length of time]]</f>
        <v>0</v>
      </c>
      <c r="G4" s="217"/>
      <c r="H4" s="29">
        <f>occupancy[[#This Row],[Cost or rate per unit]]*occupancy[[#This Row],[FP 2 
Length of time]]</f>
        <v>0</v>
      </c>
      <c r="I4" s="218">
        <f>occupancy[[#This Row],[FP 1 
Occupancy cost
(Calculation: C*E)]]+occupancy[[#This Row],[FP 2 
Occupancy cost
(Calculation: C*G)]]</f>
        <v>0</v>
      </c>
    </row>
    <row r="5" spans="1:9" ht="15.75" x14ac:dyDescent="0.2">
      <c r="A5" s="220"/>
      <c r="B5" s="221"/>
      <c r="C5" s="244"/>
      <c r="D5" s="221"/>
      <c r="E5" s="217"/>
      <c r="F5" s="27">
        <f>occupancy[[#This Row],[Cost or rate per unit]]*occupancy[[#This Row],[FP 1 
Length of time]]</f>
        <v>0</v>
      </c>
      <c r="G5" s="217"/>
      <c r="H5" s="29">
        <f>occupancy[[#This Row],[Cost or rate per unit]]*occupancy[[#This Row],[FP 2 
Length of time]]</f>
        <v>0</v>
      </c>
      <c r="I5" s="218">
        <f>occupancy[[#This Row],[FP 1 
Occupancy cost
(Calculation: C*E)]]+occupancy[[#This Row],[FP 2 
Occupancy cost
(Calculation: C*G)]]</f>
        <v>0</v>
      </c>
    </row>
    <row r="6" spans="1:9" x14ac:dyDescent="0.2">
      <c r="A6" s="220"/>
      <c r="B6" s="222"/>
      <c r="C6" s="222"/>
      <c r="D6" s="222"/>
      <c r="E6" s="217"/>
      <c r="F6" s="27">
        <f>occupancy[[#This Row],[Cost or rate per unit]]*occupancy[[#This Row],[FP 1 
Length of time]]</f>
        <v>0</v>
      </c>
      <c r="G6" s="217"/>
      <c r="H6" s="29">
        <f>occupancy[[#This Row],[Cost or rate per unit]]*occupancy[[#This Row],[FP 2 
Length of time]]</f>
        <v>0</v>
      </c>
      <c r="I6" s="218">
        <f>occupancy[[#This Row],[FP 1 
Occupancy cost
(Calculation: C*E)]]+occupancy[[#This Row],[FP 2 
Occupancy cost
(Calculation: C*G)]]</f>
        <v>0</v>
      </c>
    </row>
    <row r="7" spans="1:9" x14ac:dyDescent="0.2">
      <c r="A7" s="220"/>
      <c r="B7" s="222"/>
      <c r="C7" s="222"/>
      <c r="D7" s="222"/>
      <c r="E7" s="217"/>
      <c r="F7" s="27">
        <f>occupancy[[#This Row],[Cost or rate per unit]]*occupancy[[#This Row],[FP 1 
Length of time]]</f>
        <v>0</v>
      </c>
      <c r="G7" s="217"/>
      <c r="H7" s="29">
        <f>occupancy[[#This Row],[Cost or rate per unit]]*occupancy[[#This Row],[FP 2 
Length of time]]</f>
        <v>0</v>
      </c>
      <c r="I7" s="218">
        <f>occupancy[[#This Row],[FP 1 
Occupancy cost
(Calculation: C*E)]]+occupancy[[#This Row],[FP 2 
Occupancy cost
(Calculation: C*G)]]</f>
        <v>0</v>
      </c>
    </row>
    <row r="8" spans="1:9" x14ac:dyDescent="0.2">
      <c r="A8" s="220"/>
      <c r="B8" s="222"/>
      <c r="C8" s="222"/>
      <c r="D8" s="222"/>
      <c r="E8" s="217"/>
      <c r="F8" s="27">
        <f>occupancy[[#This Row],[Cost or rate per unit]]*occupancy[[#This Row],[FP 1 
Length of time]]</f>
        <v>0</v>
      </c>
      <c r="G8" s="217"/>
      <c r="H8" s="29">
        <f>occupancy[[#This Row],[Cost or rate per unit]]*occupancy[[#This Row],[FP 2 
Length of time]]</f>
        <v>0</v>
      </c>
      <c r="I8" s="218">
        <f>occupancy[[#This Row],[FP 1 
Occupancy cost
(Calculation: C*E)]]+occupancy[[#This Row],[FP 2 
Occupancy cost
(Calculation: C*G)]]</f>
        <v>0</v>
      </c>
    </row>
    <row r="9" spans="1:9" x14ac:dyDescent="0.2">
      <c r="A9" s="220"/>
      <c r="B9" s="222"/>
      <c r="C9" s="222"/>
      <c r="D9" s="222"/>
      <c r="E9" s="217"/>
      <c r="F9" s="27">
        <f>occupancy[[#This Row],[Cost or rate per unit]]*occupancy[[#This Row],[FP 1 
Length of time]]</f>
        <v>0</v>
      </c>
      <c r="G9" s="217"/>
      <c r="H9" s="29">
        <f>occupancy[[#This Row],[Cost or rate per unit]]*occupancy[[#This Row],[FP 2 
Length of time]]</f>
        <v>0</v>
      </c>
      <c r="I9" s="218">
        <f>occupancy[[#This Row],[FP 1 
Occupancy cost
(Calculation: C*E)]]+occupancy[[#This Row],[FP 2 
Occupancy cost
(Calculation: C*G)]]</f>
        <v>0</v>
      </c>
    </row>
    <row r="10" spans="1:9" x14ac:dyDescent="0.2">
      <c r="A10" s="220"/>
      <c r="B10" s="222"/>
      <c r="C10" s="222"/>
      <c r="D10" s="222"/>
      <c r="E10" s="217"/>
      <c r="F10" s="27">
        <f>occupancy[[#This Row],[Cost or rate per unit]]*occupancy[[#This Row],[FP 1 
Length of time]]</f>
        <v>0</v>
      </c>
      <c r="G10" s="217"/>
      <c r="H10" s="29">
        <f>occupancy[[#This Row],[Cost or rate per unit]]*occupancy[[#This Row],[FP 2 
Length of time]]</f>
        <v>0</v>
      </c>
      <c r="I10" s="218">
        <f>occupancy[[#This Row],[FP 1 
Occupancy cost
(Calculation: C*E)]]+occupancy[[#This Row],[FP 2 
Occupancy cost
(Calculation: C*G)]]</f>
        <v>0</v>
      </c>
    </row>
    <row r="11" spans="1:9" x14ac:dyDescent="0.2">
      <c r="A11" s="220"/>
      <c r="B11" s="222"/>
      <c r="C11" s="222"/>
      <c r="D11" s="222"/>
      <c r="E11" s="217"/>
      <c r="F11" s="27">
        <f>occupancy[[#This Row],[Cost or rate per unit]]*occupancy[[#This Row],[FP 1 
Length of time]]</f>
        <v>0</v>
      </c>
      <c r="G11" s="217"/>
      <c r="H11" s="29">
        <f>occupancy[[#This Row],[Cost or rate per unit]]*occupancy[[#This Row],[FP 2 
Length of time]]</f>
        <v>0</v>
      </c>
      <c r="I11" s="218">
        <f>occupancy[[#This Row],[FP 1 
Occupancy cost
(Calculation: C*E)]]+occupancy[[#This Row],[FP 2 
Occupancy cost
(Calculation: C*G)]]</f>
        <v>0</v>
      </c>
    </row>
    <row r="12" spans="1:9" x14ac:dyDescent="0.2">
      <c r="A12" s="220"/>
      <c r="B12" s="222"/>
      <c r="C12" s="222"/>
      <c r="D12" s="222"/>
      <c r="E12" s="217"/>
      <c r="F12" s="27">
        <f>occupancy[[#This Row],[Cost or rate per unit]]*occupancy[[#This Row],[FP 1 
Length of time]]</f>
        <v>0</v>
      </c>
      <c r="G12" s="217"/>
      <c r="H12" s="29">
        <f>occupancy[[#This Row],[Cost or rate per unit]]*occupancy[[#This Row],[FP 2 
Length of time]]</f>
        <v>0</v>
      </c>
      <c r="I12" s="218">
        <f>occupancy[[#This Row],[FP 1 
Occupancy cost
(Calculation: C*E)]]+occupancy[[#This Row],[FP 2 
Occupancy cost
(Calculation: C*G)]]</f>
        <v>0</v>
      </c>
    </row>
    <row r="13" spans="1:9" x14ac:dyDescent="0.2">
      <c r="A13" s="220"/>
      <c r="B13" s="222"/>
      <c r="C13" s="222"/>
      <c r="D13" s="222"/>
      <c r="E13" s="217"/>
      <c r="F13" s="27">
        <f>occupancy[[#This Row],[Cost or rate per unit]]*occupancy[[#This Row],[FP 1 
Length of time]]</f>
        <v>0</v>
      </c>
      <c r="G13" s="217"/>
      <c r="H13" s="29">
        <f>occupancy[[#This Row],[Cost or rate per unit]]*occupancy[[#This Row],[FP 2 
Length of time]]</f>
        <v>0</v>
      </c>
      <c r="I13" s="218">
        <f>occupancy[[#This Row],[FP 1 
Occupancy cost
(Calculation: C*E)]]+occupancy[[#This Row],[FP 2 
Occupancy cost
(Calculation: C*G)]]</f>
        <v>0</v>
      </c>
    </row>
    <row r="14" spans="1:9" x14ac:dyDescent="0.2">
      <c r="A14" s="220"/>
      <c r="B14" s="222"/>
      <c r="C14" s="222"/>
      <c r="D14" s="222"/>
      <c r="E14" s="217"/>
      <c r="F14" s="27">
        <f>occupancy[[#This Row],[Cost or rate per unit]]*occupancy[[#This Row],[FP 1 
Length of time]]</f>
        <v>0</v>
      </c>
      <c r="G14" s="217"/>
      <c r="H14" s="29">
        <f>occupancy[[#This Row],[Cost or rate per unit]]*occupancy[[#This Row],[FP 2 
Length of time]]</f>
        <v>0</v>
      </c>
      <c r="I14" s="218">
        <f>occupancy[[#This Row],[FP 1 
Occupancy cost
(Calculation: C*E)]]+occupancy[[#This Row],[FP 2 
Occupancy cost
(Calculation: C*G)]]</f>
        <v>0</v>
      </c>
    </row>
    <row r="15" spans="1:9" x14ac:dyDescent="0.2">
      <c r="A15" s="220"/>
      <c r="B15" s="222"/>
      <c r="C15" s="222"/>
      <c r="D15" s="222"/>
      <c r="E15" s="217"/>
      <c r="F15" s="27">
        <f>occupancy[[#This Row],[Cost or rate per unit]]*occupancy[[#This Row],[FP 1 
Length of time]]</f>
        <v>0</v>
      </c>
      <c r="G15" s="217"/>
      <c r="H15" s="29">
        <f>occupancy[[#This Row],[Cost or rate per unit]]*occupancy[[#This Row],[FP 2 
Length of time]]</f>
        <v>0</v>
      </c>
      <c r="I15" s="218">
        <f>occupancy[[#This Row],[FP 1 
Occupancy cost
(Calculation: C*E)]]+occupancy[[#This Row],[FP 2 
Occupancy cost
(Calculation: C*G)]]</f>
        <v>0</v>
      </c>
    </row>
    <row r="16" spans="1:9" x14ac:dyDescent="0.2">
      <c r="A16" s="220"/>
      <c r="B16" s="222"/>
      <c r="C16" s="222"/>
      <c r="D16" s="222"/>
      <c r="E16" s="217"/>
      <c r="F16" s="27">
        <f>occupancy[[#This Row],[Cost or rate per unit]]*occupancy[[#This Row],[FP 1 
Length of time]]</f>
        <v>0</v>
      </c>
      <c r="G16" s="217"/>
      <c r="H16" s="29">
        <f>occupancy[[#This Row],[Cost or rate per unit]]*occupancy[[#This Row],[FP 2 
Length of time]]</f>
        <v>0</v>
      </c>
      <c r="I16" s="218">
        <f>occupancy[[#This Row],[FP 1 
Occupancy cost
(Calculation: C*E)]]+occupancy[[#This Row],[FP 2 
Occupancy cost
(Calculation: C*G)]]</f>
        <v>0</v>
      </c>
    </row>
    <row r="17" spans="1:9" x14ac:dyDescent="0.2">
      <c r="A17" s="220"/>
      <c r="B17" s="222"/>
      <c r="C17" s="222"/>
      <c r="D17" s="222"/>
      <c r="E17" s="217"/>
      <c r="F17" s="27">
        <f>occupancy[[#This Row],[Cost or rate per unit]]*occupancy[[#This Row],[FP 1 
Length of time]]</f>
        <v>0</v>
      </c>
      <c r="G17" s="217"/>
      <c r="H17" s="29">
        <f>occupancy[[#This Row],[Cost or rate per unit]]*occupancy[[#This Row],[FP 2 
Length of time]]</f>
        <v>0</v>
      </c>
      <c r="I17" s="218">
        <f>occupancy[[#This Row],[FP 1 
Occupancy cost
(Calculation: C*E)]]+occupancy[[#This Row],[FP 2 
Occupancy cost
(Calculation: C*G)]]</f>
        <v>0</v>
      </c>
    </row>
    <row r="18" spans="1:9" x14ac:dyDescent="0.2">
      <c r="A18" s="222"/>
      <c r="B18" s="222"/>
      <c r="C18" s="222"/>
      <c r="D18" s="222"/>
      <c r="E18" s="217"/>
      <c r="F18" s="27">
        <f>occupancy[[#This Row],[Cost or rate per unit]]*occupancy[[#This Row],[FP 1 
Length of time]]</f>
        <v>0</v>
      </c>
      <c r="G18" s="217"/>
      <c r="H18" s="29">
        <f>occupancy[[#This Row],[Cost or rate per unit]]*occupancy[[#This Row],[FP 2 
Length of time]]</f>
        <v>0</v>
      </c>
      <c r="I18" s="218">
        <f>occupancy[[#This Row],[FP 1 
Occupancy cost
(Calculation: C*E)]]+occupancy[[#This Row],[FP 2 
Occupancy cost
(Calculation: C*G)]]</f>
        <v>0</v>
      </c>
    </row>
    <row r="19" spans="1:9" ht="16.5" thickBot="1" x14ac:dyDescent="0.25">
      <c r="A19" s="223"/>
      <c r="B19" s="224"/>
      <c r="C19" s="224"/>
      <c r="D19" s="224"/>
      <c r="E19" s="217"/>
      <c r="F19" s="27">
        <f>occupancy[[#This Row],[Cost or rate per unit]]*occupancy[[#This Row],[FP 1 
Length of time]]</f>
        <v>0</v>
      </c>
      <c r="G19" s="217"/>
      <c r="H19" s="29">
        <f>occupancy[[#This Row],[Cost or rate per unit]]*occupancy[[#This Row],[FP 2 
Length of time]]</f>
        <v>0</v>
      </c>
      <c r="I19" s="219">
        <f>occupancy[[#This Row],[FP 1 
Occupancy cost
(Calculation: C*E)]]+occupancy[[#This Row],[FP 2 
Occupancy cost
(Calculation: C*G)]]</f>
        <v>0</v>
      </c>
    </row>
    <row r="20" spans="1:9" ht="18.75" thickBot="1" x14ac:dyDescent="0.25">
      <c r="A20" s="30"/>
      <c r="B20" s="31"/>
      <c r="C20" s="31"/>
      <c r="D20" s="31"/>
      <c r="E20" s="32"/>
      <c r="F20" s="159">
        <f>SUBTOTAL(109,F4:F19)</f>
        <v>0</v>
      </c>
      <c r="G20" s="216"/>
      <c r="H20" s="159">
        <f>SUBTOTAL(109,H4:H19)</f>
        <v>0</v>
      </c>
      <c r="I20" s="213">
        <f>occupancy[[#This Row],[FP 1 
Occupancy cost
(Calculation: C*E)]]+occupancy[[#This Row],[FP 2 
Occupancy cost
(Calculation: C*G)]]</f>
        <v>0</v>
      </c>
    </row>
  </sheetData>
  <sheetProtection algorithmName="SHA-512" hashValue="k6pVJBfCgR21fyejV7T8JBJHjAXyNJPXNOEgNdKUo6DAoCkws9Flu+bSmb3UFG4RZd4diDnBZ751lTGTzWBHeg==" saltValue="qXum5pG9wI49Fw+fRg4d7A==" spinCount="100000" sheet="1" objects="1" scenarios="1"/>
  <phoneticPr fontId="28" type="noConversion"/>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Dropdowns!$C$2:$C$10</xm:f>
          </x14:formula1>
          <xm:sqref>B4:B19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H25"/>
  <sheetViews>
    <sheetView showGridLines="0" workbookViewId="0">
      <selection activeCell="B3" sqref="B3"/>
    </sheetView>
  </sheetViews>
  <sheetFormatPr defaultColWidth="8.88671875" defaultRowHeight="15" x14ac:dyDescent="0.2"/>
  <cols>
    <col min="1" max="1" width="27.88671875" style="34" bestFit="1" customWidth="1"/>
    <col min="2" max="2" width="14.33203125" style="34" customWidth="1"/>
    <col min="3" max="3" width="13.33203125" style="34" customWidth="1"/>
    <col min="4" max="4" width="14.5546875" style="34" customWidth="1"/>
    <col min="5" max="5" width="17" style="34" customWidth="1"/>
    <col min="6" max="6" width="14.6640625" style="34" customWidth="1"/>
    <col min="7" max="7" width="17" style="34" customWidth="1"/>
    <col min="8" max="8" width="19.21875" style="34" customWidth="1"/>
    <col min="9" max="16384" width="8.88671875" style="34"/>
  </cols>
  <sheetData>
    <row r="1" spans="1:8" s="181" customFormat="1" ht="27" customHeight="1" x14ac:dyDescent="0.25">
      <c r="A1" s="33" t="s">
        <v>96</v>
      </c>
      <c r="B1" s="33"/>
      <c r="C1" s="33"/>
      <c r="D1" s="33"/>
      <c r="E1" s="33"/>
      <c r="F1" s="33"/>
      <c r="G1" s="33"/>
      <c r="H1" s="33"/>
    </row>
    <row r="2" spans="1:8" ht="7.5" customHeight="1" x14ac:dyDescent="0.2">
      <c r="A2" s="37"/>
      <c r="B2" s="37"/>
      <c r="C2" s="37"/>
      <c r="D2" s="37"/>
      <c r="E2" s="37"/>
      <c r="F2" s="37"/>
      <c r="G2" s="37"/>
      <c r="H2" s="37"/>
    </row>
    <row r="3" spans="1:8" ht="60" x14ac:dyDescent="0.2">
      <c r="A3" s="38" t="s">
        <v>208</v>
      </c>
      <c r="B3" s="39" t="s">
        <v>209</v>
      </c>
      <c r="C3" s="39" t="s">
        <v>97</v>
      </c>
      <c r="D3" s="38" t="s">
        <v>210</v>
      </c>
      <c r="E3" s="40" t="s">
        <v>212</v>
      </c>
      <c r="F3" s="38" t="s">
        <v>211</v>
      </c>
      <c r="G3" s="182" t="s">
        <v>213</v>
      </c>
      <c r="H3" s="41" t="s">
        <v>214</v>
      </c>
    </row>
    <row r="4" spans="1:8" x14ac:dyDescent="0.2">
      <c r="A4" s="220"/>
      <c r="B4" s="228"/>
      <c r="C4" s="229"/>
      <c r="D4" s="245"/>
      <c r="E4" s="230">
        <f t="shared" ref="E4:E24" si="0">B4*D4</f>
        <v>0</v>
      </c>
      <c r="F4" s="234"/>
      <c r="G4" s="231">
        <f>B4*F4</f>
        <v>0</v>
      </c>
      <c r="H4" s="232">
        <f>training_education[[#This Row],[FP 1 
Training and education cost
(Calculation: B*D)]]+training_education[[#This Row],[FP 2 
Training and education cost
(Calculation: B*F)]]</f>
        <v>0</v>
      </c>
    </row>
    <row r="5" spans="1:8" x14ac:dyDescent="0.2">
      <c r="A5" s="220"/>
      <c r="B5" s="228"/>
      <c r="C5" s="233"/>
      <c r="D5" s="234"/>
      <c r="E5" s="230">
        <f t="shared" si="0"/>
        <v>0</v>
      </c>
      <c r="F5" s="234"/>
      <c r="G5" s="231">
        <f t="shared" ref="G5:G24" si="1">B5*F5</f>
        <v>0</v>
      </c>
      <c r="H5" s="232">
        <f>training_education[[#This Row],[FP 1 
Training and education cost
(Calculation: B*D)]]+training_education[[#This Row],[FP 2 
Training and education cost
(Calculation: B*F)]]</f>
        <v>0</v>
      </c>
    </row>
    <row r="6" spans="1:8" x14ac:dyDescent="0.2">
      <c r="A6" s="235"/>
      <c r="B6" s="236"/>
      <c r="C6" s="237"/>
      <c r="D6" s="234"/>
      <c r="E6" s="230">
        <f t="shared" si="0"/>
        <v>0</v>
      </c>
      <c r="F6" s="239"/>
      <c r="G6" s="231">
        <f t="shared" si="1"/>
        <v>0</v>
      </c>
      <c r="H6" s="232">
        <f>training_education[[#This Row],[FP 1 
Training and education cost
(Calculation: B*D)]]+training_education[[#This Row],[FP 2 
Training and education cost
(Calculation: B*F)]]</f>
        <v>0</v>
      </c>
    </row>
    <row r="7" spans="1:8" x14ac:dyDescent="0.2">
      <c r="A7" s="235"/>
      <c r="B7" s="236"/>
      <c r="C7" s="237"/>
      <c r="D7" s="234"/>
      <c r="E7" s="230">
        <f t="shared" si="0"/>
        <v>0</v>
      </c>
      <c r="F7" s="239"/>
      <c r="G7" s="231">
        <f t="shared" si="1"/>
        <v>0</v>
      </c>
      <c r="H7" s="232">
        <f>training_education[[#This Row],[FP 1 
Training and education cost
(Calculation: B*D)]]+training_education[[#This Row],[FP 2 
Training and education cost
(Calculation: B*F)]]</f>
        <v>0</v>
      </c>
    </row>
    <row r="8" spans="1:8" x14ac:dyDescent="0.2">
      <c r="A8" s="235"/>
      <c r="B8" s="236"/>
      <c r="C8" s="237"/>
      <c r="D8" s="234"/>
      <c r="E8" s="230">
        <f t="shared" si="0"/>
        <v>0</v>
      </c>
      <c r="F8" s="239"/>
      <c r="G8" s="231">
        <f t="shared" si="1"/>
        <v>0</v>
      </c>
      <c r="H8" s="232">
        <f>training_education[[#This Row],[FP 1 
Training and education cost
(Calculation: B*D)]]+training_education[[#This Row],[FP 2 
Training and education cost
(Calculation: B*F)]]</f>
        <v>0</v>
      </c>
    </row>
    <row r="9" spans="1:8" x14ac:dyDescent="0.2">
      <c r="A9" s="235"/>
      <c r="B9" s="236"/>
      <c r="C9" s="237"/>
      <c r="D9" s="234"/>
      <c r="E9" s="230">
        <f t="shared" si="0"/>
        <v>0</v>
      </c>
      <c r="F9" s="239"/>
      <c r="G9" s="231">
        <f t="shared" si="1"/>
        <v>0</v>
      </c>
      <c r="H9" s="232">
        <f>training_education[[#This Row],[FP 1 
Training and education cost
(Calculation: B*D)]]+training_education[[#This Row],[FP 2 
Training and education cost
(Calculation: B*F)]]</f>
        <v>0</v>
      </c>
    </row>
    <row r="10" spans="1:8" x14ac:dyDescent="0.2">
      <c r="A10" s="235"/>
      <c r="B10" s="236"/>
      <c r="C10" s="237"/>
      <c r="D10" s="234"/>
      <c r="E10" s="230">
        <f t="shared" si="0"/>
        <v>0</v>
      </c>
      <c r="F10" s="239"/>
      <c r="G10" s="231">
        <f t="shared" si="1"/>
        <v>0</v>
      </c>
      <c r="H10" s="232">
        <f>training_education[[#This Row],[FP 1 
Training and education cost
(Calculation: B*D)]]+training_education[[#This Row],[FP 2 
Training and education cost
(Calculation: B*F)]]</f>
        <v>0</v>
      </c>
    </row>
    <row r="11" spans="1:8" x14ac:dyDescent="0.2">
      <c r="A11" s="235"/>
      <c r="B11" s="236"/>
      <c r="C11" s="237"/>
      <c r="D11" s="234"/>
      <c r="E11" s="230">
        <f t="shared" si="0"/>
        <v>0</v>
      </c>
      <c r="F11" s="239"/>
      <c r="G11" s="231">
        <f t="shared" si="1"/>
        <v>0</v>
      </c>
      <c r="H11" s="232">
        <f>training_education[[#This Row],[FP 1 
Training and education cost
(Calculation: B*D)]]+training_education[[#This Row],[FP 2 
Training and education cost
(Calculation: B*F)]]</f>
        <v>0</v>
      </c>
    </row>
    <row r="12" spans="1:8" x14ac:dyDescent="0.2">
      <c r="A12" s="235"/>
      <c r="B12" s="236"/>
      <c r="C12" s="237"/>
      <c r="D12" s="234"/>
      <c r="E12" s="230">
        <f t="shared" si="0"/>
        <v>0</v>
      </c>
      <c r="F12" s="239"/>
      <c r="G12" s="231">
        <f t="shared" si="1"/>
        <v>0</v>
      </c>
      <c r="H12" s="232">
        <f>training_education[[#This Row],[FP 1 
Training and education cost
(Calculation: B*D)]]+training_education[[#This Row],[FP 2 
Training and education cost
(Calculation: B*F)]]</f>
        <v>0</v>
      </c>
    </row>
    <row r="13" spans="1:8" x14ac:dyDescent="0.2">
      <c r="A13" s="235"/>
      <c r="B13" s="236"/>
      <c r="C13" s="237"/>
      <c r="D13" s="234"/>
      <c r="E13" s="230">
        <f t="shared" si="0"/>
        <v>0</v>
      </c>
      <c r="F13" s="239"/>
      <c r="G13" s="231">
        <f t="shared" si="1"/>
        <v>0</v>
      </c>
      <c r="H13" s="232">
        <f>training_education[[#This Row],[FP 1 
Training and education cost
(Calculation: B*D)]]+training_education[[#This Row],[FP 2 
Training and education cost
(Calculation: B*F)]]</f>
        <v>0</v>
      </c>
    </row>
    <row r="14" spans="1:8" x14ac:dyDescent="0.2">
      <c r="A14" s="235"/>
      <c r="B14" s="236"/>
      <c r="C14" s="237"/>
      <c r="D14" s="234"/>
      <c r="E14" s="230">
        <f t="shared" si="0"/>
        <v>0</v>
      </c>
      <c r="F14" s="239"/>
      <c r="G14" s="231">
        <f t="shared" si="1"/>
        <v>0</v>
      </c>
      <c r="H14" s="232">
        <f>training_education[[#This Row],[FP 1 
Training and education cost
(Calculation: B*D)]]+training_education[[#This Row],[FP 2 
Training and education cost
(Calculation: B*F)]]</f>
        <v>0</v>
      </c>
    </row>
    <row r="15" spans="1:8" x14ac:dyDescent="0.2">
      <c r="A15" s="235"/>
      <c r="B15" s="236"/>
      <c r="C15" s="237"/>
      <c r="D15" s="234"/>
      <c r="E15" s="230">
        <f t="shared" si="0"/>
        <v>0</v>
      </c>
      <c r="F15" s="239"/>
      <c r="G15" s="231">
        <f t="shared" si="1"/>
        <v>0</v>
      </c>
      <c r="H15" s="232">
        <f>training_education[[#This Row],[FP 1 
Training and education cost
(Calculation: B*D)]]+training_education[[#This Row],[FP 2 
Training and education cost
(Calculation: B*F)]]</f>
        <v>0</v>
      </c>
    </row>
    <row r="16" spans="1:8" x14ac:dyDescent="0.2">
      <c r="A16" s="235"/>
      <c r="B16" s="236"/>
      <c r="C16" s="237"/>
      <c r="D16" s="234"/>
      <c r="E16" s="230">
        <f t="shared" si="0"/>
        <v>0</v>
      </c>
      <c r="F16" s="239"/>
      <c r="G16" s="231">
        <f t="shared" si="1"/>
        <v>0</v>
      </c>
      <c r="H16" s="232">
        <f>training_education[[#This Row],[FP 1 
Training and education cost
(Calculation: B*D)]]+training_education[[#This Row],[FP 2 
Training and education cost
(Calculation: B*F)]]</f>
        <v>0</v>
      </c>
    </row>
    <row r="17" spans="1:8" x14ac:dyDescent="0.2">
      <c r="A17" s="235"/>
      <c r="B17" s="236"/>
      <c r="C17" s="237"/>
      <c r="D17" s="234"/>
      <c r="E17" s="230">
        <f t="shared" si="0"/>
        <v>0</v>
      </c>
      <c r="F17" s="239"/>
      <c r="G17" s="231">
        <f t="shared" si="1"/>
        <v>0</v>
      </c>
      <c r="H17" s="232">
        <f>training_education[[#This Row],[FP 1 
Training and education cost
(Calculation: B*D)]]+training_education[[#This Row],[FP 2 
Training and education cost
(Calculation: B*F)]]</f>
        <v>0</v>
      </c>
    </row>
    <row r="18" spans="1:8" x14ac:dyDescent="0.2">
      <c r="A18" s="235"/>
      <c r="B18" s="236"/>
      <c r="C18" s="237"/>
      <c r="D18" s="234"/>
      <c r="E18" s="230">
        <f t="shared" si="0"/>
        <v>0</v>
      </c>
      <c r="F18" s="239"/>
      <c r="G18" s="231">
        <f t="shared" si="1"/>
        <v>0</v>
      </c>
      <c r="H18" s="232">
        <f>training_education[[#This Row],[FP 1 
Training and education cost
(Calculation: B*D)]]+training_education[[#This Row],[FP 2 
Training and education cost
(Calculation: B*F)]]</f>
        <v>0</v>
      </c>
    </row>
    <row r="19" spans="1:8" x14ac:dyDescent="0.2">
      <c r="A19" s="235"/>
      <c r="B19" s="236"/>
      <c r="C19" s="237"/>
      <c r="D19" s="234"/>
      <c r="E19" s="230">
        <f t="shared" si="0"/>
        <v>0</v>
      </c>
      <c r="F19" s="239"/>
      <c r="G19" s="231">
        <f t="shared" si="1"/>
        <v>0</v>
      </c>
      <c r="H19" s="232">
        <f>training_education[[#This Row],[FP 1 
Training and education cost
(Calculation: B*D)]]+training_education[[#This Row],[FP 2 
Training and education cost
(Calculation: B*F)]]</f>
        <v>0</v>
      </c>
    </row>
    <row r="20" spans="1:8" x14ac:dyDescent="0.2">
      <c r="A20" s="235"/>
      <c r="B20" s="236"/>
      <c r="C20" s="237"/>
      <c r="D20" s="234"/>
      <c r="E20" s="230">
        <f t="shared" si="0"/>
        <v>0</v>
      </c>
      <c r="F20" s="239"/>
      <c r="G20" s="231">
        <f t="shared" si="1"/>
        <v>0</v>
      </c>
      <c r="H20" s="232">
        <f>training_education[[#This Row],[FP 1 
Training and education cost
(Calculation: B*D)]]+training_education[[#This Row],[FP 2 
Training and education cost
(Calculation: B*F)]]</f>
        <v>0</v>
      </c>
    </row>
    <row r="21" spans="1:8" x14ac:dyDescent="0.2">
      <c r="A21" s="235"/>
      <c r="B21" s="236"/>
      <c r="C21" s="237"/>
      <c r="D21" s="234"/>
      <c r="E21" s="230">
        <f t="shared" si="0"/>
        <v>0</v>
      </c>
      <c r="F21" s="239"/>
      <c r="G21" s="231">
        <f t="shared" si="1"/>
        <v>0</v>
      </c>
      <c r="H21" s="232">
        <f>training_education[[#This Row],[FP 1 
Training and education cost
(Calculation: B*D)]]+training_education[[#This Row],[FP 2 
Training and education cost
(Calculation: B*F)]]</f>
        <v>0</v>
      </c>
    </row>
    <row r="22" spans="1:8" x14ac:dyDescent="0.2">
      <c r="A22" s="235"/>
      <c r="B22" s="236"/>
      <c r="C22" s="237"/>
      <c r="D22" s="234"/>
      <c r="E22" s="230">
        <f t="shared" si="0"/>
        <v>0</v>
      </c>
      <c r="F22" s="239"/>
      <c r="G22" s="231">
        <f t="shared" si="1"/>
        <v>0</v>
      </c>
      <c r="H22" s="232">
        <f>training_education[[#This Row],[FP 1 
Training and education cost
(Calculation: B*D)]]+training_education[[#This Row],[FP 2 
Training and education cost
(Calculation: B*F)]]</f>
        <v>0</v>
      </c>
    </row>
    <row r="23" spans="1:8" x14ac:dyDescent="0.2">
      <c r="A23" s="235"/>
      <c r="B23" s="236"/>
      <c r="C23" s="237"/>
      <c r="D23" s="234"/>
      <c r="E23" s="230">
        <f t="shared" si="0"/>
        <v>0</v>
      </c>
      <c r="F23" s="239"/>
      <c r="G23" s="231">
        <f t="shared" si="1"/>
        <v>0</v>
      </c>
      <c r="H23" s="232">
        <f>training_education[[#This Row],[FP 1 
Training and education cost
(Calculation: B*D)]]+training_education[[#This Row],[FP 2 
Training and education cost
(Calculation: B*F)]]</f>
        <v>0</v>
      </c>
    </row>
    <row r="24" spans="1:8" x14ac:dyDescent="0.2">
      <c r="A24" s="235"/>
      <c r="B24" s="236"/>
      <c r="C24" s="238"/>
      <c r="D24" s="234"/>
      <c r="E24" s="230">
        <f t="shared" si="0"/>
        <v>0</v>
      </c>
      <c r="F24" s="239"/>
      <c r="G24" s="231">
        <f t="shared" si="1"/>
        <v>0</v>
      </c>
      <c r="H24" s="232">
        <f>training_education[[#This Row],[FP 1 
Training and education cost
(Calculation: B*D)]]+training_education[[#This Row],[FP 2 
Training and education cost
(Calculation: B*F)]]</f>
        <v>0</v>
      </c>
    </row>
    <row r="25" spans="1:8" ht="18" x14ac:dyDescent="0.2">
      <c r="A25" s="136"/>
      <c r="B25" s="136"/>
      <c r="C25" s="136"/>
      <c r="D25" s="183"/>
      <c r="E25" s="227">
        <f>SUM(E4:E24)</f>
        <v>0</v>
      </c>
      <c r="F25" s="183"/>
      <c r="G25" s="225">
        <f>SUM(G4:G24)</f>
        <v>0</v>
      </c>
      <c r="H25" s="226">
        <f>training_education[[#This Row],[FP 1 
Training and education cost
(Calculation: B*D)]]+training_education[[#This Row],[FP 2 
Training and education cost
(Calculation: B*F)]]</f>
        <v>0</v>
      </c>
    </row>
  </sheetData>
  <sheetProtection algorithmName="SHA-512" hashValue="7SRnmBFSMDnlILcR9LOANg2lKVFlffExQmeixDYc+EvMN3/goVc3jmtncBG7DbczAK1a7Wm4Ff4ize0/roBfzg==" saltValue="s83ZGnN4p7IGIVuJRi+UVw==" spinCount="100000" sheet="1" objects="1" scenarios="1"/>
  <pageMargins left="0.7" right="0.7" top="0.75" bottom="0.75" header="0.3" footer="0.3"/>
  <pageSetup scale="63"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H21"/>
  <sheetViews>
    <sheetView showGridLines="0" workbookViewId="0"/>
  </sheetViews>
  <sheetFormatPr defaultColWidth="8.88671875" defaultRowHeight="15" x14ac:dyDescent="0.2"/>
  <cols>
    <col min="1" max="1" width="31.77734375" style="34" customWidth="1"/>
    <col min="2" max="2" width="17.5546875" style="34" customWidth="1"/>
    <col min="3" max="3" width="11.6640625" style="34" customWidth="1"/>
    <col min="4" max="4" width="18.5546875" style="34" customWidth="1"/>
    <col min="5" max="6" width="15.21875" style="34" customWidth="1"/>
    <col min="7" max="7" width="14.21875" style="34" customWidth="1"/>
    <col min="8" max="8" width="20" style="34" customWidth="1"/>
    <col min="9" max="16384" width="8.88671875" style="34"/>
  </cols>
  <sheetData>
    <row r="1" spans="1:8" ht="27.75" customHeight="1" x14ac:dyDescent="0.25">
      <c r="A1" s="33" t="s">
        <v>163</v>
      </c>
      <c r="B1" s="33"/>
      <c r="C1" s="33"/>
      <c r="D1" s="33"/>
      <c r="E1" s="33"/>
      <c r="F1" s="33"/>
      <c r="G1" s="33"/>
      <c r="H1" s="33"/>
    </row>
    <row r="2" spans="1:8" ht="6" customHeight="1" x14ac:dyDescent="0.25">
      <c r="A2" s="35"/>
      <c r="B2" s="36"/>
      <c r="C2" s="36"/>
      <c r="D2" s="36"/>
      <c r="E2" s="37"/>
      <c r="F2" s="37"/>
      <c r="G2" s="37"/>
      <c r="H2" s="37"/>
    </row>
    <row r="3" spans="1:8" s="184" customFormat="1" ht="60" x14ac:dyDescent="0.2">
      <c r="A3" s="112" t="s">
        <v>215</v>
      </c>
      <c r="B3" s="39" t="s">
        <v>209</v>
      </c>
      <c r="C3" s="39" t="s">
        <v>97</v>
      </c>
      <c r="D3" s="112" t="s">
        <v>98</v>
      </c>
      <c r="E3" s="114" t="s">
        <v>216</v>
      </c>
      <c r="F3" s="112" t="s">
        <v>99</v>
      </c>
      <c r="G3" s="114" t="s">
        <v>217</v>
      </c>
      <c r="H3" s="115" t="s">
        <v>218</v>
      </c>
    </row>
    <row r="4" spans="1:8" x14ac:dyDescent="0.2">
      <c r="A4" s="26"/>
      <c r="B4" s="241"/>
      <c r="C4" s="23"/>
      <c r="D4" s="23"/>
      <c r="E4" s="27">
        <f>recovery_support_supplies[[#This Row],[Cost/rate per item
(Cost per unit)]]*recovery_support_supplies[[#This Row],[FP 1 
Quantity]]</f>
        <v>0</v>
      </c>
      <c r="F4" s="23"/>
      <c r="G4" s="29">
        <f>recovery_support_supplies[[#This Row],[Cost/rate per item
(Cost per unit)]]*recovery_support_supplies[[#This Row],[FP 2 
Quantity]]</f>
        <v>0</v>
      </c>
      <c r="H4" s="185">
        <f>recovery_support_supplies[[#This Row],[FP 1 
Recovery support costs (Calculation: B*D)]]+recovery_support_supplies[[#This Row],[FP 2 
Recovery support costs
(Calculation: B*F)]]</f>
        <v>0</v>
      </c>
    </row>
    <row r="5" spans="1:8" x14ac:dyDescent="0.2">
      <c r="A5" s="26"/>
      <c r="B5" s="241"/>
      <c r="C5" s="23"/>
      <c r="D5" s="23"/>
      <c r="E5" s="27">
        <f>recovery_support_supplies[[#This Row],[Cost/rate per item
(Cost per unit)]]*recovery_support_supplies[[#This Row],[FP 1 
Quantity]]</f>
        <v>0</v>
      </c>
      <c r="F5" s="23"/>
      <c r="G5" s="29">
        <f>recovery_support_supplies[[#This Row],[Cost/rate per item
(Cost per unit)]]*recovery_support_supplies[[#This Row],[FP 2 
Quantity]]</f>
        <v>0</v>
      </c>
      <c r="H5" s="185">
        <f>recovery_support_supplies[[#This Row],[FP 1 
Recovery support costs (Calculation: B*D)]]+recovery_support_supplies[[#This Row],[FP 2 
Recovery support costs
(Calculation: B*F)]]</f>
        <v>0</v>
      </c>
    </row>
    <row r="6" spans="1:8" x14ac:dyDescent="0.2">
      <c r="A6" s="166"/>
      <c r="B6" s="242"/>
      <c r="C6" s="162"/>
      <c r="D6" s="162"/>
      <c r="E6" s="27">
        <f>recovery_support_supplies[[#This Row],[Cost/rate per item
(Cost per unit)]]*recovery_support_supplies[[#This Row],[FP 1 
Quantity]]</f>
        <v>0</v>
      </c>
      <c r="F6" s="162"/>
      <c r="G6" s="29">
        <f>recovery_support_supplies[[#This Row],[Cost/rate per item
(Cost per unit)]]*recovery_support_supplies[[#This Row],[FP 2 
Quantity]]</f>
        <v>0</v>
      </c>
      <c r="H6" s="185">
        <f>recovery_support_supplies[[#This Row],[FP 1 
Recovery support costs (Calculation: B*D)]]+recovery_support_supplies[[#This Row],[FP 2 
Recovery support costs
(Calculation: B*F)]]</f>
        <v>0</v>
      </c>
    </row>
    <row r="7" spans="1:8" x14ac:dyDescent="0.2">
      <c r="A7" s="166"/>
      <c r="B7" s="242"/>
      <c r="C7" s="162"/>
      <c r="D7" s="162"/>
      <c r="E7" s="27">
        <f>recovery_support_supplies[[#This Row],[Cost/rate per item
(Cost per unit)]]*recovery_support_supplies[[#This Row],[FP 1 
Quantity]]</f>
        <v>0</v>
      </c>
      <c r="F7" s="162"/>
      <c r="G7" s="29">
        <f>recovery_support_supplies[[#This Row],[Cost/rate per item
(Cost per unit)]]*recovery_support_supplies[[#This Row],[FP 2 
Quantity]]</f>
        <v>0</v>
      </c>
      <c r="H7" s="185">
        <f>recovery_support_supplies[[#This Row],[FP 1 
Recovery support costs (Calculation: B*D)]]+recovery_support_supplies[[#This Row],[FP 2 
Recovery support costs
(Calculation: B*F)]]</f>
        <v>0</v>
      </c>
    </row>
    <row r="8" spans="1:8" x14ac:dyDescent="0.2">
      <c r="A8" s="166"/>
      <c r="B8" s="242"/>
      <c r="C8" s="162"/>
      <c r="D8" s="162"/>
      <c r="E8" s="27">
        <f>recovery_support_supplies[[#This Row],[Cost/rate per item
(Cost per unit)]]*recovery_support_supplies[[#This Row],[FP 1 
Quantity]]</f>
        <v>0</v>
      </c>
      <c r="F8" s="162"/>
      <c r="G8" s="29">
        <f>recovery_support_supplies[[#This Row],[Cost/rate per item
(Cost per unit)]]*recovery_support_supplies[[#This Row],[FP 2 
Quantity]]</f>
        <v>0</v>
      </c>
      <c r="H8" s="185">
        <f>recovery_support_supplies[[#This Row],[FP 1 
Recovery support costs (Calculation: B*D)]]+recovery_support_supplies[[#This Row],[FP 2 
Recovery support costs
(Calculation: B*F)]]</f>
        <v>0</v>
      </c>
    </row>
    <row r="9" spans="1:8" x14ac:dyDescent="0.2">
      <c r="A9" s="166"/>
      <c r="B9" s="242"/>
      <c r="C9" s="162"/>
      <c r="D9" s="162"/>
      <c r="E9" s="27">
        <f>recovery_support_supplies[[#This Row],[Cost/rate per item
(Cost per unit)]]*recovery_support_supplies[[#This Row],[FP 1 
Quantity]]</f>
        <v>0</v>
      </c>
      <c r="F9" s="162"/>
      <c r="G9" s="29">
        <f>recovery_support_supplies[[#This Row],[Cost/rate per item
(Cost per unit)]]*recovery_support_supplies[[#This Row],[FP 2 
Quantity]]</f>
        <v>0</v>
      </c>
      <c r="H9" s="185">
        <f>recovery_support_supplies[[#This Row],[FP 1 
Recovery support costs (Calculation: B*D)]]+recovery_support_supplies[[#This Row],[FP 2 
Recovery support costs
(Calculation: B*F)]]</f>
        <v>0</v>
      </c>
    </row>
    <row r="10" spans="1:8" x14ac:dyDescent="0.2">
      <c r="A10" s="166"/>
      <c r="B10" s="242"/>
      <c r="C10" s="162"/>
      <c r="D10" s="162"/>
      <c r="E10" s="27">
        <f>recovery_support_supplies[[#This Row],[Cost/rate per item
(Cost per unit)]]*recovery_support_supplies[[#This Row],[FP 1 
Quantity]]</f>
        <v>0</v>
      </c>
      <c r="F10" s="162"/>
      <c r="G10" s="29">
        <f>recovery_support_supplies[[#This Row],[Cost/rate per item
(Cost per unit)]]*recovery_support_supplies[[#This Row],[FP 2 
Quantity]]</f>
        <v>0</v>
      </c>
      <c r="H10" s="185">
        <f>recovery_support_supplies[[#This Row],[FP 1 
Recovery support costs (Calculation: B*D)]]+recovery_support_supplies[[#This Row],[FP 2 
Recovery support costs
(Calculation: B*F)]]</f>
        <v>0</v>
      </c>
    </row>
    <row r="11" spans="1:8" x14ac:dyDescent="0.2">
      <c r="A11" s="166"/>
      <c r="B11" s="242"/>
      <c r="C11" s="162"/>
      <c r="D11" s="162"/>
      <c r="E11" s="27">
        <f>recovery_support_supplies[[#This Row],[Cost/rate per item
(Cost per unit)]]*recovery_support_supplies[[#This Row],[FP 1 
Quantity]]</f>
        <v>0</v>
      </c>
      <c r="F11" s="162"/>
      <c r="G11" s="29">
        <f>recovery_support_supplies[[#This Row],[Cost/rate per item
(Cost per unit)]]*recovery_support_supplies[[#This Row],[FP 2 
Quantity]]</f>
        <v>0</v>
      </c>
      <c r="H11" s="185">
        <f>recovery_support_supplies[[#This Row],[FP 1 
Recovery support costs (Calculation: B*D)]]+recovery_support_supplies[[#This Row],[FP 2 
Recovery support costs
(Calculation: B*F)]]</f>
        <v>0</v>
      </c>
    </row>
    <row r="12" spans="1:8" x14ac:dyDescent="0.2">
      <c r="A12" s="166"/>
      <c r="B12" s="242"/>
      <c r="C12" s="162"/>
      <c r="D12" s="162"/>
      <c r="E12" s="27">
        <f>recovery_support_supplies[[#This Row],[Cost/rate per item
(Cost per unit)]]*recovery_support_supplies[[#This Row],[FP 1 
Quantity]]</f>
        <v>0</v>
      </c>
      <c r="F12" s="162"/>
      <c r="G12" s="29">
        <f>recovery_support_supplies[[#This Row],[Cost/rate per item
(Cost per unit)]]*recovery_support_supplies[[#This Row],[FP 2 
Quantity]]</f>
        <v>0</v>
      </c>
      <c r="H12" s="185">
        <f>recovery_support_supplies[[#This Row],[FP 1 
Recovery support costs (Calculation: B*D)]]+recovery_support_supplies[[#This Row],[FP 2 
Recovery support costs
(Calculation: B*F)]]</f>
        <v>0</v>
      </c>
    </row>
    <row r="13" spans="1:8" x14ac:dyDescent="0.2">
      <c r="A13" s="166"/>
      <c r="B13" s="242"/>
      <c r="C13" s="162"/>
      <c r="D13" s="162"/>
      <c r="E13" s="27">
        <f>recovery_support_supplies[[#This Row],[Cost/rate per item
(Cost per unit)]]*recovery_support_supplies[[#This Row],[FP 1 
Quantity]]</f>
        <v>0</v>
      </c>
      <c r="F13" s="162"/>
      <c r="G13" s="29">
        <f>recovery_support_supplies[[#This Row],[Cost/rate per item
(Cost per unit)]]*recovery_support_supplies[[#This Row],[FP 2 
Quantity]]</f>
        <v>0</v>
      </c>
      <c r="H13" s="185">
        <f>recovery_support_supplies[[#This Row],[FP 1 
Recovery support costs (Calculation: B*D)]]+recovery_support_supplies[[#This Row],[FP 2 
Recovery support costs
(Calculation: B*F)]]</f>
        <v>0</v>
      </c>
    </row>
    <row r="14" spans="1:8" x14ac:dyDescent="0.2">
      <c r="A14" s="166"/>
      <c r="B14" s="242"/>
      <c r="C14" s="162"/>
      <c r="D14" s="162"/>
      <c r="E14" s="27">
        <f>recovery_support_supplies[[#This Row],[Cost/rate per item
(Cost per unit)]]*recovery_support_supplies[[#This Row],[FP 1 
Quantity]]</f>
        <v>0</v>
      </c>
      <c r="F14" s="162"/>
      <c r="G14" s="29">
        <f>recovery_support_supplies[[#This Row],[Cost/rate per item
(Cost per unit)]]*recovery_support_supplies[[#This Row],[FP 2 
Quantity]]</f>
        <v>0</v>
      </c>
      <c r="H14" s="185">
        <f>recovery_support_supplies[[#This Row],[FP 1 
Recovery support costs (Calculation: B*D)]]+recovery_support_supplies[[#This Row],[FP 2 
Recovery support costs
(Calculation: B*F)]]</f>
        <v>0</v>
      </c>
    </row>
    <row r="15" spans="1:8" x14ac:dyDescent="0.2">
      <c r="A15" s="166"/>
      <c r="B15" s="242"/>
      <c r="C15" s="162"/>
      <c r="D15" s="162"/>
      <c r="E15" s="27">
        <f>recovery_support_supplies[[#This Row],[Cost/rate per item
(Cost per unit)]]*recovery_support_supplies[[#This Row],[FP 1 
Quantity]]</f>
        <v>0</v>
      </c>
      <c r="F15" s="162"/>
      <c r="G15" s="29">
        <f>recovery_support_supplies[[#This Row],[Cost/rate per item
(Cost per unit)]]*recovery_support_supplies[[#This Row],[FP 2 
Quantity]]</f>
        <v>0</v>
      </c>
      <c r="H15" s="185">
        <f>recovery_support_supplies[[#This Row],[FP 1 
Recovery support costs (Calculation: B*D)]]+recovery_support_supplies[[#This Row],[FP 2 
Recovery support costs
(Calculation: B*F)]]</f>
        <v>0</v>
      </c>
    </row>
    <row r="16" spans="1:8" x14ac:dyDescent="0.2">
      <c r="A16" s="166"/>
      <c r="B16" s="242"/>
      <c r="C16" s="162"/>
      <c r="D16" s="162"/>
      <c r="E16" s="27">
        <f>recovery_support_supplies[[#This Row],[Cost/rate per item
(Cost per unit)]]*recovery_support_supplies[[#This Row],[FP 1 
Quantity]]</f>
        <v>0</v>
      </c>
      <c r="F16" s="162"/>
      <c r="G16" s="29">
        <f>recovery_support_supplies[[#This Row],[Cost/rate per item
(Cost per unit)]]*recovery_support_supplies[[#This Row],[FP 2 
Quantity]]</f>
        <v>0</v>
      </c>
      <c r="H16" s="185">
        <f>recovery_support_supplies[[#This Row],[FP 1 
Recovery support costs (Calculation: B*D)]]+recovery_support_supplies[[#This Row],[FP 2 
Recovery support costs
(Calculation: B*F)]]</f>
        <v>0</v>
      </c>
    </row>
    <row r="17" spans="1:8" x14ac:dyDescent="0.2">
      <c r="A17" s="166"/>
      <c r="B17" s="242"/>
      <c r="C17" s="162"/>
      <c r="D17" s="162"/>
      <c r="E17" s="27">
        <f>recovery_support_supplies[[#This Row],[Cost/rate per item
(Cost per unit)]]*recovery_support_supplies[[#This Row],[FP 1 
Quantity]]</f>
        <v>0</v>
      </c>
      <c r="F17" s="162"/>
      <c r="G17" s="29">
        <f>recovery_support_supplies[[#This Row],[Cost/rate per item
(Cost per unit)]]*recovery_support_supplies[[#This Row],[FP 2 
Quantity]]</f>
        <v>0</v>
      </c>
      <c r="H17" s="185">
        <f>recovery_support_supplies[[#This Row],[FP 1 
Recovery support costs (Calculation: B*D)]]+recovery_support_supplies[[#This Row],[FP 2 
Recovery support costs
(Calculation: B*F)]]</f>
        <v>0</v>
      </c>
    </row>
    <row r="18" spans="1:8" x14ac:dyDescent="0.2">
      <c r="A18" s="166"/>
      <c r="B18" s="242"/>
      <c r="C18" s="162"/>
      <c r="D18" s="162"/>
      <c r="E18" s="27">
        <f>recovery_support_supplies[[#This Row],[Cost/rate per item
(Cost per unit)]]*recovery_support_supplies[[#This Row],[FP 1 
Quantity]]</f>
        <v>0</v>
      </c>
      <c r="F18" s="162"/>
      <c r="G18" s="29">
        <f>recovery_support_supplies[[#This Row],[Cost/rate per item
(Cost per unit)]]*recovery_support_supplies[[#This Row],[FP 2 
Quantity]]</f>
        <v>0</v>
      </c>
      <c r="H18" s="185">
        <f>recovery_support_supplies[[#This Row],[FP 1 
Recovery support costs (Calculation: B*D)]]+recovery_support_supplies[[#This Row],[FP 2 
Recovery support costs
(Calculation: B*F)]]</f>
        <v>0</v>
      </c>
    </row>
    <row r="19" spans="1:8" x14ac:dyDescent="0.2">
      <c r="A19" s="166"/>
      <c r="B19" s="242"/>
      <c r="C19" s="162"/>
      <c r="D19" s="162"/>
      <c r="E19" s="27">
        <f>recovery_support_supplies[[#This Row],[Cost/rate per item
(Cost per unit)]]*recovery_support_supplies[[#This Row],[FP 1 
Quantity]]</f>
        <v>0</v>
      </c>
      <c r="F19" s="162"/>
      <c r="G19" s="29">
        <f>recovery_support_supplies[[#This Row],[Cost/rate per item
(Cost per unit)]]*recovery_support_supplies[[#This Row],[FP 2 
Quantity]]</f>
        <v>0</v>
      </c>
      <c r="H19" s="185">
        <f>recovery_support_supplies[[#This Row],[FP 1 
Recovery support costs (Calculation: B*D)]]+recovery_support_supplies[[#This Row],[FP 2 
Recovery support costs
(Calculation: B*F)]]</f>
        <v>0</v>
      </c>
    </row>
    <row r="20" spans="1:8" ht="15.75" thickBot="1" x14ac:dyDescent="0.25">
      <c r="A20" s="166"/>
      <c r="B20" s="242"/>
      <c r="C20" s="162"/>
      <c r="D20" s="162"/>
      <c r="E20" s="27">
        <f>recovery_support_supplies[[#This Row],[Cost/rate per item
(Cost per unit)]]*recovery_support_supplies[[#This Row],[FP 1 
Quantity]]</f>
        <v>0</v>
      </c>
      <c r="F20" s="162"/>
      <c r="G20" s="29">
        <f>recovery_support_supplies[[#This Row],[Cost/rate per item
(Cost per unit)]]*recovery_support_supplies[[#This Row],[FP 2 
Quantity]]</f>
        <v>0</v>
      </c>
      <c r="H20" s="185">
        <f>recovery_support_supplies[[#This Row],[FP 1 
Recovery support costs (Calculation: B*D)]]+recovery_support_supplies[[#This Row],[FP 2 
Recovery support costs
(Calculation: B*F)]]</f>
        <v>0</v>
      </c>
    </row>
    <row r="21" spans="1:8" ht="18.75" thickBot="1" x14ac:dyDescent="0.25">
      <c r="A21" s="157"/>
      <c r="B21" s="31"/>
      <c r="C21" s="31"/>
      <c r="D21" s="32"/>
      <c r="E21" s="159">
        <f>SUBTOTAL(109,E4:E20)</f>
        <v>0</v>
      </c>
      <c r="F21" s="32"/>
      <c r="G21" s="159">
        <f>SUBTOTAL(109,G4:G20)</f>
        <v>0</v>
      </c>
      <c r="H21" s="240">
        <f>SUBTOTAL(109,H4:H20)</f>
        <v>0</v>
      </c>
    </row>
  </sheetData>
  <sheetProtection algorithmName="SHA-512" hashValue="htf3Gu2OaYFoZERJJCtRmjnEKjF/ZxvRRrcjqyQklLxPtTVv+WbOyQassOULedTYImkPuYeleoxkw3FHMxAO7g==" saltValue="2HYriSvY8MJWAdoQMtvcOQ==" spinCount="100000" sheet="1" objects="1" scenarios="1"/>
  <pageMargins left="0.7" right="0.7" top="0.75" bottom="0.75" header="0.3" footer="0.3"/>
  <pageSetup scale="8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G15"/>
  <sheetViews>
    <sheetView showGridLines="0" workbookViewId="0">
      <selection sqref="A1:G1"/>
    </sheetView>
  </sheetViews>
  <sheetFormatPr defaultColWidth="8.88671875" defaultRowHeight="15" x14ac:dyDescent="0.2"/>
  <cols>
    <col min="1" max="1" width="20.88671875" style="34" customWidth="1"/>
    <col min="2" max="2" width="19.6640625" style="34" customWidth="1"/>
    <col min="3" max="3" width="17.88671875" style="34" customWidth="1"/>
    <col min="4" max="4" width="21.88671875" style="34" customWidth="1"/>
    <col min="5" max="5" width="20.109375" style="34" customWidth="1"/>
    <col min="6" max="6" width="17.109375" style="34" customWidth="1"/>
    <col min="7" max="7" width="27.5546875" style="34" customWidth="1"/>
    <col min="8" max="16384" width="8.88671875" style="34"/>
  </cols>
  <sheetData>
    <row r="1" spans="1:7" ht="24.75" customHeight="1" x14ac:dyDescent="0.25">
      <c r="A1" s="254" t="s">
        <v>62</v>
      </c>
      <c r="B1" s="254"/>
      <c r="C1" s="254"/>
      <c r="D1" s="254"/>
      <c r="E1" s="254"/>
      <c r="F1" s="254"/>
      <c r="G1" s="254"/>
    </row>
    <row r="2" spans="1:7" ht="11.25" customHeight="1" x14ac:dyDescent="0.25">
      <c r="A2" s="37"/>
      <c r="B2" s="33"/>
      <c r="C2" s="167"/>
      <c r="D2" s="167"/>
      <c r="E2" s="37"/>
      <c r="F2" s="37"/>
      <c r="G2" s="37"/>
    </row>
    <row r="3" spans="1:7" s="184" customFormat="1" ht="82.5" x14ac:dyDescent="0.2">
      <c r="A3" s="186" t="s">
        <v>221</v>
      </c>
      <c r="B3" s="38" t="s">
        <v>222</v>
      </c>
      <c r="C3" s="40" t="s">
        <v>219</v>
      </c>
      <c r="D3" s="38" t="s">
        <v>220</v>
      </c>
      <c r="E3" s="38" t="s">
        <v>100</v>
      </c>
      <c r="F3" s="40" t="s">
        <v>223</v>
      </c>
      <c r="G3" s="38" t="s">
        <v>224</v>
      </c>
    </row>
    <row r="4" spans="1:7" ht="26.25" customHeight="1" x14ac:dyDescent="0.2">
      <c r="A4" s="79"/>
      <c r="B4" s="187">
        <f>'(b) Applicant Information'!B14</f>
        <v>0</v>
      </c>
      <c r="C4" s="188">
        <f>A4*B4</f>
        <v>0</v>
      </c>
      <c r="D4" s="80"/>
      <c r="E4" s="187">
        <f>'(b) Applicant Information'!B14</f>
        <v>0</v>
      </c>
      <c r="F4" s="188">
        <f>D4*E4</f>
        <v>0</v>
      </c>
      <c r="G4" s="189">
        <f>C4+F4</f>
        <v>0</v>
      </c>
    </row>
    <row r="5" spans="1:7" x14ac:dyDescent="0.2">
      <c r="A5" s="173"/>
    </row>
    <row r="6" spans="1:7" x14ac:dyDescent="0.2">
      <c r="A6" s="173"/>
    </row>
    <row r="7" spans="1:7" x14ac:dyDescent="0.2">
      <c r="A7" s="173"/>
    </row>
    <row r="8" spans="1:7" x14ac:dyDescent="0.2">
      <c r="A8" s="173"/>
    </row>
    <row r="9" spans="1:7" x14ac:dyDescent="0.2">
      <c r="A9" s="173"/>
    </row>
    <row r="10" spans="1:7" x14ac:dyDescent="0.2">
      <c r="A10" s="173"/>
    </row>
    <row r="11" spans="1:7" x14ac:dyDescent="0.2">
      <c r="A11" s="173"/>
    </row>
    <row r="12" spans="1:7" x14ac:dyDescent="0.2">
      <c r="A12" s="173"/>
    </row>
    <row r="13" spans="1:7" x14ac:dyDescent="0.2">
      <c r="A13" s="173"/>
    </row>
    <row r="14" spans="1:7" x14ac:dyDescent="0.2">
      <c r="A14" s="173"/>
    </row>
    <row r="15" spans="1:7" x14ac:dyDescent="0.2">
      <c r="A15" s="173"/>
    </row>
  </sheetData>
  <sheetProtection algorithmName="SHA-512" hashValue="SBjn3k+m7atUaZkRQpTYvxCTCh4n9XJwtYbQCvUbq4fbXOD69aGwSgTkxkaMNz5W2+6Getyte2ctIO4SnOb8cw==" saltValue="XBgEE3gXSLEyypKetZz06w==" spinCount="100000" sheet="1" objects="1" scenarios="1"/>
  <mergeCells count="1">
    <mergeCell ref="A1:G1"/>
  </mergeCells>
  <pageMargins left="0.7" right="0.7" top="0.75" bottom="0.75" header="0.3" footer="0.3"/>
  <pageSetup scale="9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5"/>
  <sheetViews>
    <sheetView showGridLines="0" zoomScaleNormal="100" workbookViewId="0">
      <selection sqref="A1:B1"/>
    </sheetView>
  </sheetViews>
  <sheetFormatPr defaultColWidth="9.21875" defaultRowHeight="15" x14ac:dyDescent="0.2"/>
  <cols>
    <col min="1" max="1" width="26.77734375" style="194" customWidth="1"/>
    <col min="2" max="2" width="110.6640625" style="34" customWidth="1"/>
    <col min="3" max="16384" width="9.21875" style="34"/>
  </cols>
  <sheetData>
    <row r="1" spans="1:2" ht="25.5" customHeight="1" x14ac:dyDescent="0.25">
      <c r="A1" s="254" t="s">
        <v>101</v>
      </c>
      <c r="B1" s="254"/>
    </row>
    <row r="2" spans="1:2" ht="9.75" customHeight="1" x14ac:dyDescent="0.2">
      <c r="A2" s="190"/>
      <c r="B2" s="190"/>
    </row>
    <row r="3" spans="1:2" ht="15.75" x14ac:dyDescent="0.2">
      <c r="A3" s="191" t="s">
        <v>50</v>
      </c>
      <c r="B3" s="192" t="s">
        <v>102</v>
      </c>
    </row>
    <row r="4" spans="1:2" ht="58.5" customHeight="1" x14ac:dyDescent="0.2">
      <c r="A4" s="193" t="s">
        <v>64</v>
      </c>
      <c r="B4" s="179"/>
    </row>
    <row r="5" spans="1:2" ht="71.25" customHeight="1" x14ac:dyDescent="0.2">
      <c r="A5" s="193" t="s">
        <v>68</v>
      </c>
      <c r="B5" s="179"/>
    </row>
    <row r="6" spans="1:2" ht="54.75" customHeight="1" x14ac:dyDescent="0.2">
      <c r="A6" s="193" t="s">
        <v>72</v>
      </c>
      <c r="B6" s="196"/>
    </row>
    <row r="7" spans="1:2" ht="67.5" customHeight="1" x14ac:dyDescent="0.2">
      <c r="A7" s="193" t="s">
        <v>76</v>
      </c>
      <c r="B7" s="179"/>
    </row>
    <row r="8" spans="1:2" ht="65.25" customHeight="1" x14ac:dyDescent="0.2">
      <c r="A8" s="193" t="s">
        <v>81</v>
      </c>
      <c r="B8" s="179"/>
    </row>
    <row r="9" spans="1:2" ht="65.25" customHeight="1" x14ac:dyDescent="0.2">
      <c r="A9" s="193" t="s">
        <v>84</v>
      </c>
      <c r="B9" s="179"/>
    </row>
    <row r="10" spans="1:2" ht="87" customHeight="1" x14ac:dyDescent="0.2">
      <c r="A10" s="193" t="s">
        <v>87</v>
      </c>
      <c r="B10" s="179"/>
    </row>
    <row r="11" spans="1:2" ht="87" customHeight="1" x14ac:dyDescent="0.2">
      <c r="A11" s="193" t="s">
        <v>103</v>
      </c>
      <c r="B11" s="179"/>
    </row>
    <row r="12" spans="1:2" ht="87" customHeight="1" x14ac:dyDescent="0.2">
      <c r="A12" s="193" t="s">
        <v>96</v>
      </c>
      <c r="B12" s="179"/>
    </row>
    <row r="13" spans="1:2" ht="72" customHeight="1" x14ac:dyDescent="0.2">
      <c r="A13" s="193" t="s">
        <v>163</v>
      </c>
      <c r="B13" s="179"/>
    </row>
    <row r="14" spans="1:2" ht="87" customHeight="1" x14ac:dyDescent="0.2">
      <c r="A14" s="193" t="s">
        <v>104</v>
      </c>
      <c r="B14" s="179"/>
    </row>
    <row r="15" spans="1:2" x14ac:dyDescent="0.2">
      <c r="B15" s="195"/>
    </row>
  </sheetData>
  <sheetProtection algorithmName="SHA-512" hashValue="iwTkWirktB3kXmXa4G/iHduecU/46jPaFTjmaoms+E9xEYRf8Ts02EjWSjKodmSJLCz49DxWlt+aTzgfkC9eog==" saltValue="/EV6JXxhGp+fHgk3+Li11Q==" spinCount="100000" sheet="1" formatCells="0" formatColumns="0" formatRows="0"/>
  <mergeCells count="1">
    <mergeCell ref="A1:B1"/>
  </mergeCells>
  <pageMargins left="0.7" right="0.7" top="0.75" bottom="0.75" header="0.3" footer="0.3"/>
  <pageSetup scale="48"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P15"/>
  <sheetViews>
    <sheetView showGridLines="0" zoomScaleNormal="100" workbookViewId="0">
      <selection activeCell="A15" sqref="A15"/>
    </sheetView>
  </sheetViews>
  <sheetFormatPr defaultColWidth="8.88671875" defaultRowHeight="15" x14ac:dyDescent="0.2"/>
  <cols>
    <col min="1" max="1" width="31.109375" style="194" customWidth="1"/>
    <col min="2" max="5" width="10.88671875" style="133" bestFit="1" customWidth="1"/>
    <col min="6" max="16" width="11" style="133" bestFit="1" customWidth="1"/>
    <col min="17" max="17" width="9.77734375" style="133" customWidth="1"/>
    <col min="18" max="16384" width="8.88671875" style="133"/>
  </cols>
  <sheetData>
    <row r="1" spans="1:16" ht="27" customHeight="1" x14ac:dyDescent="0.25">
      <c r="A1" s="33" t="s">
        <v>236</v>
      </c>
      <c r="B1" s="33"/>
      <c r="C1" s="33"/>
      <c r="D1" s="33"/>
      <c r="E1" s="33"/>
      <c r="F1" s="33"/>
      <c r="G1" s="33"/>
      <c r="H1" s="33"/>
      <c r="I1" s="33"/>
      <c r="J1" s="33"/>
      <c r="K1" s="33"/>
      <c r="L1" s="33"/>
      <c r="M1" s="33"/>
      <c r="N1" s="33"/>
      <c r="O1" s="33"/>
      <c r="P1" s="33"/>
    </row>
    <row r="2" spans="1:16" ht="9" customHeight="1" x14ac:dyDescent="0.2">
      <c r="A2" s="197"/>
      <c r="B2" s="197"/>
      <c r="C2" s="197"/>
      <c r="D2" s="197"/>
      <c r="E2" s="197"/>
      <c r="F2" s="197"/>
      <c r="G2" s="197"/>
      <c r="H2" s="197"/>
      <c r="I2" s="197"/>
      <c r="J2" s="197"/>
      <c r="K2" s="197"/>
      <c r="L2" s="197"/>
      <c r="M2" s="197"/>
      <c r="N2" s="197"/>
      <c r="O2" s="197"/>
      <c r="P2" s="197"/>
    </row>
    <row r="3" spans="1:16" ht="24.75" customHeight="1" x14ac:dyDescent="0.2">
      <c r="A3" s="198" t="s">
        <v>50</v>
      </c>
      <c r="B3" s="199" t="s">
        <v>105</v>
      </c>
      <c r="C3" s="199" t="s">
        <v>106</v>
      </c>
      <c r="D3" s="199" t="s">
        <v>107</v>
      </c>
      <c r="E3" s="199" t="s">
        <v>108</v>
      </c>
      <c r="F3" s="199" t="s">
        <v>109</v>
      </c>
      <c r="G3" s="199" t="s">
        <v>110</v>
      </c>
      <c r="H3" s="199" t="s">
        <v>111</v>
      </c>
      <c r="I3" s="199" t="s">
        <v>112</v>
      </c>
      <c r="J3" s="199" t="s">
        <v>113</v>
      </c>
      <c r="K3" s="199" t="s">
        <v>114</v>
      </c>
      <c r="L3" s="199" t="s">
        <v>115</v>
      </c>
      <c r="M3" s="199" t="s">
        <v>116</v>
      </c>
      <c r="N3" s="199" t="s">
        <v>117</v>
      </c>
      <c r="O3" s="199" t="s">
        <v>118</v>
      </c>
      <c r="P3" s="199" t="s">
        <v>119</v>
      </c>
    </row>
    <row r="4" spans="1:16" x14ac:dyDescent="0.2">
      <c r="A4" s="200" t="s">
        <v>64</v>
      </c>
      <c r="B4" s="204"/>
      <c r="C4" s="204"/>
      <c r="D4" s="204"/>
      <c r="E4" s="204"/>
      <c r="F4" s="204"/>
      <c r="G4" s="204"/>
      <c r="H4" s="204"/>
      <c r="I4" s="204"/>
      <c r="J4" s="204"/>
      <c r="K4" s="204"/>
      <c r="L4" s="204"/>
      <c r="M4" s="204"/>
      <c r="N4" s="204"/>
      <c r="O4" s="204"/>
      <c r="P4" s="204"/>
    </row>
    <row r="5" spans="1:16" x14ac:dyDescent="0.2">
      <c r="A5" s="201" t="s">
        <v>68</v>
      </c>
      <c r="B5" s="204"/>
      <c r="C5" s="204"/>
      <c r="D5" s="204"/>
      <c r="E5" s="204"/>
      <c r="F5" s="204"/>
      <c r="G5" s="204"/>
      <c r="H5" s="204"/>
      <c r="I5" s="204"/>
      <c r="J5" s="204"/>
      <c r="K5" s="204"/>
      <c r="L5" s="204"/>
      <c r="M5" s="204"/>
      <c r="N5" s="204"/>
      <c r="O5" s="204"/>
      <c r="P5" s="204"/>
    </row>
    <row r="6" spans="1:16" x14ac:dyDescent="0.2">
      <c r="A6" s="201" t="s">
        <v>72</v>
      </c>
      <c r="B6" s="204"/>
      <c r="C6" s="204"/>
      <c r="D6" s="204"/>
      <c r="E6" s="205"/>
      <c r="F6" s="205"/>
      <c r="G6" s="205"/>
      <c r="H6" s="205"/>
      <c r="I6" s="205"/>
      <c r="J6" s="205"/>
      <c r="K6" s="205"/>
      <c r="L6" s="205"/>
      <c r="M6" s="205"/>
      <c r="N6" s="205"/>
      <c r="O6" s="205"/>
      <c r="P6" s="205"/>
    </row>
    <row r="7" spans="1:16" x14ac:dyDescent="0.2">
      <c r="A7" s="201" t="s">
        <v>55</v>
      </c>
      <c r="B7" s="206"/>
      <c r="C7" s="206"/>
      <c r="D7" s="206"/>
      <c r="E7" s="207"/>
      <c r="F7" s="207"/>
      <c r="G7" s="207"/>
      <c r="H7" s="207"/>
      <c r="I7" s="207"/>
      <c r="J7" s="207"/>
      <c r="K7" s="207"/>
      <c r="L7" s="207"/>
      <c r="M7" s="207"/>
      <c r="N7" s="207"/>
      <c r="O7" s="207"/>
      <c r="P7" s="207"/>
    </row>
    <row r="8" spans="1:16" x14ac:dyDescent="0.2">
      <c r="A8" s="201" t="s">
        <v>81</v>
      </c>
      <c r="B8" s="206"/>
      <c r="C8" s="206"/>
      <c r="D8" s="206"/>
      <c r="E8" s="207"/>
      <c r="F8" s="207"/>
      <c r="G8" s="207"/>
      <c r="H8" s="207"/>
      <c r="I8" s="207"/>
      <c r="J8" s="207"/>
      <c r="K8" s="207"/>
      <c r="L8" s="207"/>
      <c r="M8" s="207"/>
      <c r="N8" s="207"/>
      <c r="O8" s="207"/>
      <c r="P8" s="207"/>
    </row>
    <row r="9" spans="1:16" x14ac:dyDescent="0.2">
      <c r="A9" s="201" t="s">
        <v>84</v>
      </c>
      <c r="B9" s="206"/>
      <c r="C9" s="206"/>
      <c r="D9" s="206"/>
      <c r="E9" s="207"/>
      <c r="F9" s="207"/>
      <c r="G9" s="207"/>
      <c r="H9" s="207"/>
      <c r="I9" s="207"/>
      <c r="J9" s="207"/>
      <c r="K9" s="207"/>
      <c r="L9" s="207"/>
      <c r="M9" s="207"/>
      <c r="N9" s="207"/>
      <c r="O9" s="207"/>
      <c r="P9" s="207"/>
    </row>
    <row r="10" spans="1:16" x14ac:dyDescent="0.2">
      <c r="A10" s="201" t="s">
        <v>87</v>
      </c>
      <c r="B10" s="206"/>
      <c r="C10" s="206"/>
      <c r="D10" s="206"/>
      <c r="E10" s="207"/>
      <c r="F10" s="207"/>
      <c r="G10" s="207"/>
      <c r="H10" s="207"/>
      <c r="I10" s="207"/>
      <c r="J10" s="207"/>
      <c r="K10" s="207"/>
      <c r="L10" s="207"/>
      <c r="M10" s="207"/>
      <c r="N10" s="207"/>
      <c r="O10" s="207"/>
      <c r="P10" s="207"/>
    </row>
    <row r="11" spans="1:16" x14ac:dyDescent="0.2">
      <c r="A11" s="201" t="s">
        <v>103</v>
      </c>
      <c r="B11" s="206"/>
      <c r="C11" s="206"/>
      <c r="D11" s="206"/>
      <c r="E11" s="207"/>
      <c r="F11" s="207"/>
      <c r="G11" s="207"/>
      <c r="H11" s="207"/>
      <c r="I11" s="207"/>
      <c r="J11" s="207"/>
      <c r="K11" s="207"/>
      <c r="L11" s="207"/>
      <c r="M11" s="207"/>
      <c r="N11" s="207"/>
      <c r="O11" s="207"/>
      <c r="P11" s="207"/>
    </row>
    <row r="12" spans="1:16" x14ac:dyDescent="0.2">
      <c r="A12" s="201" t="s">
        <v>96</v>
      </c>
      <c r="B12" s="206"/>
      <c r="C12" s="206"/>
      <c r="D12" s="206"/>
      <c r="E12" s="207"/>
      <c r="F12" s="207"/>
      <c r="G12" s="207"/>
      <c r="H12" s="207"/>
      <c r="I12" s="207"/>
      <c r="J12" s="207"/>
      <c r="K12" s="207"/>
      <c r="L12" s="207"/>
      <c r="M12" s="207"/>
      <c r="N12" s="207"/>
      <c r="O12" s="207"/>
      <c r="P12" s="207"/>
    </row>
    <row r="13" spans="1:16" x14ac:dyDescent="0.2">
      <c r="A13" s="202" t="s">
        <v>120</v>
      </c>
      <c r="B13" s="206"/>
      <c r="C13" s="206"/>
      <c r="D13" s="206"/>
      <c r="E13" s="207"/>
      <c r="F13" s="207"/>
      <c r="G13" s="207"/>
      <c r="H13" s="207"/>
      <c r="I13" s="207"/>
      <c r="J13" s="207"/>
      <c r="K13" s="207"/>
      <c r="L13" s="207"/>
      <c r="M13" s="207"/>
      <c r="N13" s="207"/>
      <c r="O13" s="207"/>
      <c r="P13" s="207"/>
    </row>
    <row r="14" spans="1:16" x14ac:dyDescent="0.2">
      <c r="A14" s="202" t="s">
        <v>62</v>
      </c>
      <c r="B14" s="206"/>
      <c r="C14" s="206"/>
      <c r="D14" s="206"/>
      <c r="E14" s="206"/>
      <c r="F14" s="206"/>
      <c r="G14" s="206"/>
      <c r="H14" s="206"/>
      <c r="I14" s="206"/>
      <c r="J14" s="206"/>
      <c r="K14" s="206"/>
      <c r="L14" s="206"/>
      <c r="M14" s="206"/>
      <c r="N14" s="206"/>
      <c r="O14" s="206"/>
      <c r="P14" s="206"/>
    </row>
    <row r="15" spans="1:16" ht="15.75" x14ac:dyDescent="0.2">
      <c r="A15" s="252" t="s">
        <v>237</v>
      </c>
      <c r="B15" s="203">
        <f t="shared" ref="B15:P15" si="0">SUM(B4:B14)</f>
        <v>0</v>
      </c>
      <c r="C15" s="203">
        <f t="shared" si="0"/>
        <v>0</v>
      </c>
      <c r="D15" s="203">
        <f t="shared" si="0"/>
        <v>0</v>
      </c>
      <c r="E15" s="203">
        <f t="shared" si="0"/>
        <v>0</v>
      </c>
      <c r="F15" s="203">
        <f t="shared" si="0"/>
        <v>0</v>
      </c>
      <c r="G15" s="203">
        <f t="shared" si="0"/>
        <v>0</v>
      </c>
      <c r="H15" s="203">
        <f t="shared" si="0"/>
        <v>0</v>
      </c>
      <c r="I15" s="203">
        <f t="shared" si="0"/>
        <v>0</v>
      </c>
      <c r="J15" s="203">
        <f t="shared" si="0"/>
        <v>0</v>
      </c>
      <c r="K15" s="203">
        <f t="shared" si="0"/>
        <v>0</v>
      </c>
      <c r="L15" s="203">
        <f t="shared" si="0"/>
        <v>0</v>
      </c>
      <c r="M15" s="203">
        <f t="shared" si="0"/>
        <v>0</v>
      </c>
      <c r="N15" s="203">
        <f t="shared" si="0"/>
        <v>0</v>
      </c>
      <c r="O15" s="203">
        <f t="shared" si="0"/>
        <v>0</v>
      </c>
      <c r="P15" s="203">
        <f t="shared" si="0"/>
        <v>0</v>
      </c>
    </row>
  </sheetData>
  <sheetProtection algorithmName="SHA-512" hashValue="uQYvh9o17nWp7J0gEtQfD3QBk39PL2vz8wfrywMvqfAyjgfT/ywxvd6SVXl/mErJvcq4iTd4Py6EHL/QVUGO1g==" saltValue="X4vLiBoIepn4gjGGVN3gWQ==" spinCount="100000" sheet="1" formatColumns="0"/>
  <phoneticPr fontId="8" type="noConversion"/>
  <pageMargins left="0.7" right="0.7" top="0.75" bottom="0.75" header="0.3" footer="0.3"/>
  <pageSetup scale="4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G9"/>
  <sheetViews>
    <sheetView topLeftCell="B1" workbookViewId="0">
      <selection activeCell="G14" sqref="G14"/>
    </sheetView>
  </sheetViews>
  <sheetFormatPr defaultColWidth="9.21875" defaultRowHeight="16.5" x14ac:dyDescent="0.2"/>
  <cols>
    <col min="1" max="1" width="31.109375" style="2" bestFit="1" customWidth="1"/>
    <col min="2" max="2" width="20.88671875" style="2" bestFit="1" customWidth="1"/>
    <col min="3" max="3" width="26.77734375" style="2" bestFit="1" customWidth="1"/>
    <col min="4" max="4" width="17.77734375" style="2" bestFit="1" customWidth="1"/>
    <col min="5" max="5" width="19.109375" style="2" bestFit="1" customWidth="1"/>
    <col min="6" max="6" width="12.77734375" style="2" bestFit="1" customWidth="1"/>
    <col min="7" max="7" width="17" style="2" bestFit="1" customWidth="1"/>
    <col min="8" max="16384" width="9.21875" style="2"/>
  </cols>
  <sheetData>
    <row r="1" spans="1:7" x14ac:dyDescent="0.2">
      <c r="A1" s="1" t="s">
        <v>121</v>
      </c>
      <c r="B1" s="3" t="s">
        <v>122</v>
      </c>
      <c r="C1" s="3" t="s">
        <v>123</v>
      </c>
      <c r="D1" s="3" t="s">
        <v>124</v>
      </c>
      <c r="E1" s="1" t="s">
        <v>125</v>
      </c>
      <c r="F1" s="1" t="s">
        <v>126</v>
      </c>
      <c r="G1" s="1" t="s">
        <v>127</v>
      </c>
    </row>
    <row r="2" spans="1:7" x14ac:dyDescent="0.2">
      <c r="A2" s="8" t="s">
        <v>128</v>
      </c>
      <c r="B2" s="8" t="s">
        <v>129</v>
      </c>
      <c r="C2" s="251" t="s">
        <v>225</v>
      </c>
      <c r="D2" s="8" t="s">
        <v>130</v>
      </c>
      <c r="E2" s="8" t="s">
        <v>131</v>
      </c>
      <c r="F2" s="8" t="s">
        <v>132</v>
      </c>
      <c r="G2" s="8" t="s">
        <v>133</v>
      </c>
    </row>
    <row r="3" spans="1:7" x14ac:dyDescent="0.2">
      <c r="A3" s="8" t="s">
        <v>134</v>
      </c>
      <c r="B3" s="8" t="s">
        <v>135</v>
      </c>
      <c r="C3" s="251" t="s">
        <v>178</v>
      </c>
      <c r="D3" s="8" t="s">
        <v>136</v>
      </c>
      <c r="E3" s="8" t="s">
        <v>137</v>
      </c>
      <c r="F3" s="8" t="s">
        <v>138</v>
      </c>
      <c r="G3" s="8" t="s">
        <v>139</v>
      </c>
    </row>
    <row r="4" spans="1:7" x14ac:dyDescent="0.2">
      <c r="A4" s="8" t="s">
        <v>140</v>
      </c>
      <c r="B4" s="8" t="s">
        <v>141</v>
      </c>
      <c r="C4" s="251" t="s">
        <v>179</v>
      </c>
      <c r="D4" s="8" t="s">
        <v>142</v>
      </c>
      <c r="E4" s="8" t="s">
        <v>143</v>
      </c>
      <c r="F4" s="8"/>
      <c r="G4" s="8"/>
    </row>
    <row r="5" spans="1:7" x14ac:dyDescent="0.2">
      <c r="A5" s="8"/>
      <c r="B5" s="8"/>
      <c r="C5" s="251" t="s">
        <v>180</v>
      </c>
      <c r="D5" s="8" t="s">
        <v>144</v>
      </c>
      <c r="E5" s="8" t="s">
        <v>145</v>
      </c>
      <c r="F5" s="8"/>
      <c r="G5" s="8"/>
    </row>
    <row r="6" spans="1:7" x14ac:dyDescent="0.2">
      <c r="A6" s="8"/>
      <c r="B6" s="8"/>
      <c r="C6" s="251" t="s">
        <v>181</v>
      </c>
      <c r="D6" s="8" t="s">
        <v>146</v>
      </c>
      <c r="E6" s="8" t="s">
        <v>147</v>
      </c>
      <c r="F6" s="8"/>
      <c r="G6" s="8"/>
    </row>
    <row r="7" spans="1:7" x14ac:dyDescent="0.2">
      <c r="A7" s="8"/>
      <c r="B7" s="8"/>
      <c r="C7" s="251" t="s">
        <v>182</v>
      </c>
      <c r="D7" s="8"/>
      <c r="E7" s="212" t="s">
        <v>146</v>
      </c>
      <c r="F7" s="8"/>
      <c r="G7" s="8"/>
    </row>
    <row r="8" spans="1:7" x14ac:dyDescent="0.2">
      <c r="A8" s="8"/>
      <c r="B8" s="8"/>
      <c r="C8" s="251" t="s">
        <v>183</v>
      </c>
      <c r="D8" s="8"/>
      <c r="E8" s="8"/>
      <c r="F8" s="8"/>
      <c r="G8" s="8"/>
    </row>
    <row r="9" spans="1:7" x14ac:dyDescent="0.2">
      <c r="A9" s="8"/>
      <c r="B9" s="8"/>
      <c r="C9" s="8"/>
      <c r="D9" s="8"/>
      <c r="E9" s="8"/>
      <c r="F9" s="8"/>
      <c r="G9" s="8"/>
    </row>
  </sheetData>
  <sheetProtection algorithmName="SHA-512" hashValue="1m1x3L183GpfTXhlFWFFbw8IGoG+G82jKKpH5FGA4ZeWsSnzqMV34xmj1TvHsFZkcI2OnS2jfAQU7wuicsZ/JQ==" saltValue="cLwWcttVcmpbK80WR1iCrg==" spinCount="100000" sheet="1" objects="1" scenarios="1"/>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eed656f5-0a5b-4068-8e7c-f0bad0fcc8c3">CURRENT DRAFT</Status>
    <TaxCatchAll xmlns="9b43229e-0f8a-41b0-bc93-c3433dbc447d">
      <Value>2033</Value>
    </TaxCatchAll>
    <NOFO xmlns="eed656f5-0a5b-4068-8e7c-f0bad0fcc8c3">2. NOFO Budget</NOFO>
    <Details xmlns="eed656f5-0a5b-4068-8e7c-f0bad0fcc8c3" xsi:nil="true"/>
    <Deliverable xmlns="eed656f5-0a5b-4068-8e7c-f0bad0fcc8c3">false</Deliverable>
    <NOFOWorkflowProcesses xmlns="eed656f5-0a5b-4068-8e7c-f0bad0fcc8c3" xsi:nil="true"/>
    <b251a86281344070bf3e20205b1b5ca1 xmlns="eed656f5-0a5b-4068-8e7c-f0bad0fcc8c3">
      <Terms xmlns="http://schemas.microsoft.com/office/infopath/2007/PartnerControls">
        <TermInfo xmlns="http://schemas.microsoft.com/office/infopath/2007/PartnerControls">
          <TermName xmlns="http://schemas.microsoft.com/office/infopath/2007/PartnerControls">NOFO 1</TermName>
          <TermId xmlns="http://schemas.microsoft.com/office/infopath/2007/PartnerControls">bcf8cceb-5fd8-4154-a56d-4f701d4057c1</TermId>
        </TermInfo>
      </Terms>
    </b251a86281344070bf3e20205b1b5ca1>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4" ma:contentTypeDescription="Create a new document." ma:contentTypeScope="" ma:versionID="c2989794b0e47376c294e18afab06bf7">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c7c7df41dd2a0dc0a2ae9907a7bdaf63"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restriction>
      </xsd:simpleType>
    </xsd:element>
    <xsd:element name="b251a86281344070bf3e20205b1b5ca1" ma:index="17" nillable="true" ma:taxonomy="true" ma:internalName="b251a86281344070bf3e20205b1b5ca1" ma:taxonomyFieldName="NOFO_x0020__x0023_" ma:displayName="NOFO #" ma:default="1;#NOFO 1|bcf8cceb-5fd8-4154-a56d-4f701d4057c1"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3464C2-72F2-4856-ADC7-616DE3A55429}">
  <ds:schemaRefs>
    <ds:schemaRef ds:uri="http://schemas.microsoft.com/office/2006/documentManagement/types"/>
    <ds:schemaRef ds:uri="http://schemas.openxmlformats.org/package/2006/metadata/core-properties"/>
    <ds:schemaRef ds:uri="eed656f5-0a5b-4068-8e7c-f0bad0fcc8c3"/>
    <ds:schemaRef ds:uri="http://purl.org/dc/dcmitype/"/>
    <ds:schemaRef ds:uri="http://www.w3.org/XML/1998/namespace"/>
    <ds:schemaRef ds:uri="http://purl.org/dc/terms/"/>
    <ds:schemaRef ds:uri="http://purl.org/dc/elements/1.1/"/>
    <ds:schemaRef ds:uri="http://schemas.microsoft.com/office/infopath/2007/PartnerControls"/>
    <ds:schemaRef ds:uri="9b43229e-0f8a-41b0-bc93-c3433dbc447d"/>
    <ds:schemaRef ds:uri="de486294-c78b-4afc-beba-f2120c94853e"/>
    <ds:schemaRef ds:uri="http://schemas.microsoft.com/office/2006/metadata/properties"/>
  </ds:schemaRefs>
</ds:datastoreItem>
</file>

<file path=customXml/itemProps2.xml><?xml version="1.0" encoding="utf-8"?>
<ds:datastoreItem xmlns:ds="http://schemas.openxmlformats.org/officeDocument/2006/customXml" ds:itemID="{CCDB8C6C-B6F2-4340-99F0-C54E2ED77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B104DB-CF80-4756-B664-D7B3FAA062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Index</vt:lpstr>
      <vt:lpstr>(b) Applicant Information</vt:lpstr>
      <vt:lpstr>(c) Budget Summary</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Optional Task 5-O</vt:lpstr>
      <vt:lpstr>11. Total Indirect Costs</vt:lpstr>
      <vt:lpstr>12. Program Narrative</vt:lpstr>
      <vt:lpstr>13. Cash Budget Request </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CORS Budget Workbook Template</dc:title>
  <dc:subject/>
  <dc:creator>CORS</dc:creator>
  <cp:keywords>rcca, cors, budget, template, Ilrcca</cp:keywords>
  <dc:description/>
  <cp:lastModifiedBy>Tina Willson</cp:lastModifiedBy>
  <cp:revision/>
  <dcterms:created xsi:type="dcterms:W3CDTF">2015-05-11T17:53:15Z</dcterms:created>
  <dcterms:modified xsi:type="dcterms:W3CDTF">2024-01-26T01:29:40Z</dcterms:modified>
  <cp:category>CORS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2033;#NOFO 1|bcf8cceb-5fd8-4154-a56d-4f701d4057c1</vt:lpwstr>
  </property>
</Properties>
</file>